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KPLTNI1970\Downloads\"/>
    </mc:Choice>
  </mc:AlternateContent>
  <xr:revisionPtr revIDLastSave="0" documentId="13_ncr:1_{2C32C6BE-87DC-4E74-8F26-3CC23EEE4F3F}" xr6:coauthVersionLast="36" xr6:coauthVersionMax="36" xr10:uidLastSave="{00000000-0000-0000-0000-000000000000}"/>
  <workbookProtection workbookAlgorithmName="SHA-512" workbookHashValue="csfpFeRxDCaOhkWuE0YWghXghBIswKjv+ZxP5GgvWVOxYcLBnqixzQPzJ8z0NmT9h671bgefLNFGzRWLYjUXiA==" workbookSaltValue="VTbh5/gyAagDcqTL80LHtg==" workbookSpinCount="100000" lockStructure="1"/>
  <bookViews>
    <workbookView xWindow="0" yWindow="0" windowWidth="23040" windowHeight="921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J85" i="4"/>
  <c r="I85" i="4"/>
  <c r="AT10" i="4"/>
  <c r="AL10" i="4"/>
  <c r="I10" i="4"/>
  <c r="AL8" i="4"/>
</calcChain>
</file>

<file path=xl/sharedStrings.xml><?xml version="1.0" encoding="utf-8"?>
<sst xmlns="http://schemas.openxmlformats.org/spreadsheetml/2006/main" count="325" uniqueCount="115">
  <si>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</si>
  <si>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</si>
  <si>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</si>
  <si>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</si>
  <si>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</si>
  <si>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</si>
  <si>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</si>
  <si>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</si>
  <si>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</si>
  <si>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</si>
  <si>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</si>
  <si>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</si>
  <si>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</si>
  <si>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</si>
  <si>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</si>
  <si>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</si>
  <si>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</si>
  <si>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</si>
  <si>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</si>
  <si>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</si>
  <si>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</si>
  <si>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</si>
  <si>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</si>
  <si>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</si>
  <si>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</si>
  <si>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</si>
  <si>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</si>
  <si>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</si>
  <si>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</si>
  <si>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</si>
  <si>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</si>
  <si>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</si>
  <si>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</si>
  <si>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</si>
  <si>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</si>
  <si>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</si>
  <si>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</si>
  <si>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</si>
  <si>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</si>
  <si>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</si>
  <si>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</si>
  <si>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</si>
  <si>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</si>
  <si>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</si>
  <si>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</si>
  <si>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</si>
  <si>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</si>
  <si>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</si>
  <si>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</si>
  <si>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</si>
  <si>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</si>
  <si>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</si>
  <si>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</si>
  <si>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</si>
  <si>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</si>
  <si>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</si>
  <si>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</si>
  <si>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</si>
  <si>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</si>
  <si>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</si>
  <si>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</si>
  <si>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</si>
  <si>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</si>
  <si>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</si>
  <si>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</si>
  <si>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</si>
  <si>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</si>
  <si>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</si>
  <si>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</si>
  <si>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</si>
  <si>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</si>
  <si>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</si>
  <si>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</si>
  <si>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</si>
  <si>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</si>
  <si>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</si>
  <si>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</si>
  <si>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</si>
  <si>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</si>
  <si>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</si>
  <si>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</si>
  <si>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</si>
  <si>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</si>
  <si>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</si>
  <si>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</si>
  <si>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</si>
  <si>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</si>
  <si>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</si>
  <si>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</si>
  <si>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</si>
  <si>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</si>
  <si>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</si>
  <si>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</si>
  <si>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</si>
  <si>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</si>
  <si>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</si>
  <si>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訓子府町</t>
  </si>
  <si>
    <t>法適用</t>
  </si>
  <si>
    <t>下水道事業</t>
  </si>
  <si>
    <t>個別排水処理</t>
  </si>
  <si>
    <t>L2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</si>
  <si>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</si>
  <si>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</si>
  <si>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</si>
  <si>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</si>
  <si>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</si>
  <si>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</si>
  <si>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</si>
  <si>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</si>
  <si>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</si>
  <si>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</si>
  <si>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</si>
  <si>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　累積欠損金もなく、経常収支比率では100％を上回っており黒字運営となっているが、使用料収入以外の収入（一般会計繰入金）に依存する経営状況となっている。
　④企業債残高対事業規模比率が平均より高く、使用料収入に対し、企業債残高の規模が大きいことを示している。
　経費回収率は、類似団体を上回っており、また、汚水処理原価は類似団体を下回っているが、今後も経費の節減に努める必要がある。
　水洗化率は、類似団体より低い率となっているが、事業実施中であり、今後も生活環境改善、水質保全の観点から普及促進に努める。
※　令和６年度から法適用となっているため、令和５年度以前のデータなし</t>
    <rPh sb="93" eb="95">
      <t>ヘイキン</t>
    </rPh>
    <rPh sb="97" eb="98">
      <t>タカ</t>
    </rPh>
    <rPh sb="100" eb="103">
      <t>シヨウリョウ</t>
    </rPh>
    <rPh sb="103" eb="105">
      <t>シュウニュウ</t>
    </rPh>
    <rPh sb="106" eb="107">
      <t>タイ</t>
    </rPh>
    <rPh sb="109" eb="111">
      <t>キギョウ</t>
    </rPh>
    <rPh sb="111" eb="112">
      <t>サイ</t>
    </rPh>
    <rPh sb="112" eb="114">
      <t>ザンダカ</t>
    </rPh>
    <rPh sb="115" eb="117">
      <t>キボ</t>
    </rPh>
    <rPh sb="118" eb="119">
      <t>オオ</t>
    </rPh>
    <rPh sb="124" eb="125">
      <t>シメ</t>
    </rPh>
    <phoneticPr fontId="4"/>
  </si>
  <si>
    <t>　耐用年数を経過していないため、老朽化に伴う更新等の改善は実施していない。
　浄化槽の法定耐用年数が経過するまでに期間があり、実際の更新時期は未定であるが、機器等の更新については、劣化を把握して随時更新をしていく。</t>
    <phoneticPr fontId="4"/>
  </si>
  <si>
    <t>　企業債の償還が一定規模あり、収入においては、使用料収入だけでは経費を賄うことができず、使用料以外の収入に依存している状況が続くため、今後も汚水処理費の削減に努め、経営改善に取組むことが必要である。
　令和６年度から法適用事業へ移行したが、移行によって経営状況が改善するものではないため、今後も経営の改善に取り組む必要がある。
 令和７年度末に経営戦略を策定するため、今後、経営戦略を元に経営改善に向けて検討する。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</si>
</sst>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7-4A3D-B729-401B8BCD3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7-4A3D-B729-401B8BCD3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E-4621-83BD-2A06BFD15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E-4621-83BD-2A06BFD15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47-4883-99E5-1759B400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7-4883-99E5-1759B400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1-45E8-8283-D2D4231EB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1-45E8-8283-D2D4231EB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2-45C0-A502-9E7170A35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2-45C0-A502-9E7170A35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A-4CBC-AFDA-D72FF2D56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A-4CBC-AFDA-D72FF2D56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5-4E6C-8A0F-5929D409E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135.16999999999999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5-4E6C-8A0F-5929D409E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8-4823-AC94-B962A8B7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8-4823-AC94-B962A8B75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2121.33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6-43DF-958C-E0E22F6BD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6-43DF-958C-E0E22F6BD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0-4B9F-857A-65E9800BC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0-4B9F-857A-65E9800BC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259.52999999999997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9-45CD-A51B-95BF9AF35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9-45CD-A51B-95BF9AF35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北海道　訓子府町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個別排水処理</v>
      </c>
      <c r="Q8" s="64"/>
      <c r="R8" s="64"/>
      <c r="S8" s="64"/>
      <c r="T8" s="64"/>
      <c r="U8" s="64"/>
      <c r="V8" s="64"/>
      <c r="W8" s="64" t="str">
        <f>データ!L6</f>
        <v>L2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4448</v>
      </c>
      <c r="AM8" s="45"/>
      <c r="AN8" s="45"/>
      <c r="AO8" s="45"/>
      <c r="AP8" s="45"/>
      <c r="AQ8" s="45"/>
      <c r="AR8" s="45"/>
      <c r="AS8" s="45"/>
      <c r="AT8" s="44">
        <f>データ!T6</f>
        <v>190.95</v>
      </c>
      <c r="AU8" s="44"/>
      <c r="AV8" s="44"/>
      <c r="AW8" s="44"/>
      <c r="AX8" s="44"/>
      <c r="AY8" s="44"/>
      <c r="AZ8" s="44"/>
      <c r="BA8" s="44"/>
      <c r="BB8" s="44">
        <f>データ!U6</f>
        <v>23.29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28.04</v>
      </c>
      <c r="J10" s="44"/>
      <c r="K10" s="44"/>
      <c r="L10" s="44"/>
      <c r="M10" s="44"/>
      <c r="N10" s="44"/>
      <c r="O10" s="44"/>
      <c r="P10" s="44">
        <f>データ!P6</f>
        <v>35.5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3520</v>
      </c>
      <c r="AE10" s="45"/>
      <c r="AF10" s="45"/>
      <c r="AG10" s="45"/>
      <c r="AH10" s="45"/>
      <c r="AI10" s="45"/>
      <c r="AJ10" s="45"/>
      <c r="AK10" s="2"/>
      <c r="AL10" s="45">
        <f>データ!V6</f>
        <v>1567</v>
      </c>
      <c r="AM10" s="45"/>
      <c r="AN10" s="45"/>
      <c r="AO10" s="45"/>
      <c r="AP10" s="45"/>
      <c r="AQ10" s="45"/>
      <c r="AR10" s="45"/>
      <c r="AS10" s="45"/>
      <c r="AT10" s="44">
        <f>データ!W6</f>
        <v>188.68</v>
      </c>
      <c r="AU10" s="44"/>
      <c r="AV10" s="44"/>
      <c r="AW10" s="44"/>
      <c r="AX10" s="44"/>
      <c r="AY10" s="44"/>
      <c r="AZ10" s="44"/>
      <c r="BA10" s="44"/>
      <c r="BB10" s="44">
        <f>データ!X6</f>
        <v>8.31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【100.11】</v>
      </c>
      <c r="F85" s="12" t="str">
        <f>データ!AT6</f>
        <v>【144.34】</v>
      </c>
      <c r="G85" s="12" t="str">
        <f>データ!BE6</f>
        <v>【114.26】</v>
      </c>
      <c r="H85" s="12" t="str">
        <f>データ!BP6</f>
        <v>【876.32】</v>
      </c>
      <c r="I85" s="12" t="str">
        <f>データ!CA6</f>
        <v>【39.48】</v>
      </c>
      <c r="J85" s="12" t="str">
        <f>データ!CL6</f>
        <v>【390.09】</v>
      </c>
      <c r="K85" s="12" t="str">
        <f>データ!CW6</f>
        <v>【45.56】</v>
      </c>
      <c r="L85" s="12" t="str">
        <f>データ!DH6</f>
        <v>【82.62】</v>
      </c>
      <c r="M85" s="12" t="str">
        <f>データ!DS6</f>
        <v>【39.30】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LM9XFz6/meZl/xYdXL5kxVRydAYUpK69lVOEuxP/x0RjQIxi5YOC6zPblTETIqIesJ2lD38/+ZRYz06gofuinw==" saltValue="5Z6sotgGGR5TL7QYsgURW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15491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北海道　訓子府町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>
        <f t="shared" si="3"/>
        <v>28.04</v>
      </c>
      <c r="P6" s="20">
        <f t="shared" si="3"/>
        <v>35.5</v>
      </c>
      <c r="Q6" s="20">
        <f t="shared" si="3"/>
        <v>100</v>
      </c>
      <c r="R6" s="20">
        <f t="shared" si="3"/>
        <v>3520</v>
      </c>
      <c r="S6" s="20">
        <f t="shared" si="3"/>
        <v>4448</v>
      </c>
      <c r="T6" s="20">
        <f t="shared" si="3"/>
        <v>190.95</v>
      </c>
      <c r="U6" s="20">
        <f t="shared" si="3"/>
        <v>23.29</v>
      </c>
      <c r="V6" s="20">
        <f t="shared" si="3"/>
        <v>1567</v>
      </c>
      <c r="W6" s="20">
        <f t="shared" si="3"/>
        <v>188.68</v>
      </c>
      <c r="X6" s="20">
        <f t="shared" si="3"/>
        <v>8.31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123.11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100.84</v>
      </c>
      <c r="AI6" s="20" t="str">
        <f>IF(AI7="","",IF(AI7="-","【-】","【"&amp;SUBSTITUTE(TEXT(AI7,"#,##0.00"),"-","△")&amp;"】"))</f>
        <v>【100.11】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135.16999999999999</v>
      </c>
      <c r="AT6" s="20" t="str">
        <f>IF(AT7="","",IF(AT7="-","【-】","【"&amp;SUBSTITUTE(TEXT(AT7,"#,##0.00"),"-","△")&amp;"】"))</f>
        <v>【144.34】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115.48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113.41</v>
      </c>
      <c r="BE6" s="20" t="str">
        <f>IF(BE7="","",IF(BE7="-","【-】","【"&amp;SUBSTITUTE(TEXT(BE7,"#,##0.00"),"-","△")&amp;"】"))</f>
        <v>【114.26】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2121.33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950.64</v>
      </c>
      <c r="BP6" s="20" t="str">
        <f>IF(BP7="","",IF(BP7="-","【-】","【"&amp;SUBSTITUTE(TEXT(BP7,"#,##0.00"),"-","△")&amp;"】"))</f>
        <v>【876.32】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75.42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38.549999999999997</v>
      </c>
      <c r="CA6" s="20" t="str">
        <f>IF(CA7="","",IF(CA7="-","【-】","【"&amp;SUBSTITUTE(TEXT(CA7,"#,##0.00"),"-","△")&amp;"】"))</f>
        <v>【39.48】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259.52999999999997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391.34</v>
      </c>
      <c r="CL6" s="20" t="str">
        <f>IF(CL7="","",IF(CL7="-","【-】","【"&amp;SUBSTITUTE(TEXT(CL7,"#,##0.00"),"-","△")&amp;"】"))</f>
        <v>【390.09】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50.77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44.52</v>
      </c>
      <c r="CW6" s="20" t="str">
        <f>IF(CW7="","",IF(CW7="-","【-】","【"&amp;SUBSTITUTE(TEXT(CW7,"#,##0.00"),"-","△")&amp;"】"))</f>
        <v>【45.56】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66.11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82.9</v>
      </c>
      <c r="DH6" s="20" t="str">
        <f>IF(DH7="","",IF(DH7="-","【-】","【"&amp;SUBSTITUTE(TEXT(DH7,"#,##0.00"),"-","△")&amp;"】"))</f>
        <v>【82.62】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6.79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39.79</v>
      </c>
      <c r="DS6" s="20" t="str">
        <f>IF(DS7="","",IF(DS7="-","【-】","【"&amp;SUBSTITUTE(TEXT(DS7,"#,##0.00"),"-","△")&amp;"】"))</f>
        <v>【39.30】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15491</v>
      </c>
      <c r="D7" s="23">
        <v>46</v>
      </c>
      <c r="E7" s="23">
        <v>18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28.04</v>
      </c>
      <c r="P7" s="24">
        <v>35.5</v>
      </c>
      <c r="Q7" s="24">
        <v>100</v>
      </c>
      <c r="R7" s="24">
        <v>3520</v>
      </c>
      <c r="S7" s="24">
        <v>4448</v>
      </c>
      <c r="T7" s="24">
        <v>190.95</v>
      </c>
      <c r="U7" s="24">
        <v>23.29</v>
      </c>
      <c r="V7" s="24">
        <v>1567</v>
      </c>
      <c r="W7" s="24">
        <v>188.68</v>
      </c>
      <c r="X7" s="24">
        <v>8.31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123.11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100.84</v>
      </c>
      <c r="AI7" s="24">
        <v>100.11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135.16999999999999</v>
      </c>
      <c r="AT7" s="24">
        <v>144.34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115.48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113.41</v>
      </c>
      <c r="BE7" s="24">
        <v>114.26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2121.33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950.64</v>
      </c>
      <c r="BP7" s="24">
        <v>876.32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75.42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38.549999999999997</v>
      </c>
      <c r="CA7" s="24">
        <v>39.479999999999997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259.52999999999997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391.34</v>
      </c>
      <c r="CL7" s="24">
        <v>390.09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50.77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44.52</v>
      </c>
      <c r="CW7" s="24">
        <v>45.56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66.11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82.9</v>
      </c>
      <c r="DH7" s="24">
        <v>82.62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6.79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39.79</v>
      </c>
      <c r="DS7" s="24">
        <v>39.299999999999997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KPLTNI1970</cp:lastModifiedBy>
  <cp:lastPrinted>2026-02-16T01:48:13Z</cp:lastPrinted>
  <dcterms:created xsi:type="dcterms:W3CDTF">2025-12-23T06:32:29Z</dcterms:created>
  <dcterms:modified xsi:type="dcterms:W3CDTF">2026-02-16T01:52:52Z</dcterms:modified>
  <cp:category/>
</cp:coreProperties>
</file>