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V:\報告関係\R2年度上水・下水の共通関係\経営比較分析表（Ｒ１年度決算分）\【経営比較分析表】2019_015491_47_1718（下水：集排、個排）\"/>
    </mc:Choice>
  </mc:AlternateContent>
  <xr:revisionPtr revIDLastSave="0" documentId="13_ncr:1_{A2106F43-1029-4B34-B471-F7B9A05821ED}" xr6:coauthVersionLast="36" xr6:coauthVersionMax="36" xr10:uidLastSave="{00000000-0000-0000-0000-000000000000}"/>
  <workbookProtection workbookAlgorithmName="SHA-512" workbookHashValue="df8u98hpXgDmSqPta/L08OnFL+4U8fruOrao6bdMDshhErDQZ+CK9wVUa96hs4bSoyo8esfndoGIwDVGT/sM0A==" workbookSaltValue="+YbxlHNsjdO5g+5LebjImw=="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E86" i="4"/>
  <c r="AT10" i="4"/>
  <c r="AD10" i="4"/>
  <c r="P10" i="4"/>
  <c r="I10" i="4"/>
  <c r="B10" i="4"/>
  <c r="P8" i="4"/>
  <c r="I8"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<sst xmlns="http://schemas.openxmlformats.org/spreadsheetml/2006/main" count="236" uniqueCount="121">
  <si>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</si>
  <si>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</si>
  <si>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</si>
  <si>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</si>
  <si>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</si>
  <si>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</si>
  <si>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</si>
  <si>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</si>
  <si>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</si>
  <si>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</si>
  <si>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</si>
  <si>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</si>
  <si>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</si>
  <si>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</si>
  <si>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</si>
  <si>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</si>
  <si>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</si>
  <si>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</si>
  <si>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</si>
  <si>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</si>
  <si>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</si>
  <si>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</si>
  <si>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</si>
  <si>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</si>
  <si>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</si>
  <si>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</si>
  <si>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</si>
  <si>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</si>
  <si>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</si>
  <si>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</si>
  <si>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</si>
  <si>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</si>
  <si>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</si>
  <si>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</si>
  <si>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</si>
  <si>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</si>
  <si>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</si>
  <si>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</si>
  <si>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</si>
  <si>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</si>
  <si>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</si>
  <si>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</si>
  <si>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</si>
  <si>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</si>
  <si>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</si>
  <si>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</si>
  <si>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</si>
  <si>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</si>
  <si>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</si>
  <si>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</si>
  <si>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</si>
  <si>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</si>
  <si>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</si>
  <si>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</si>
  <si>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</si>
  <si>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</si>
  <si>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</si>
  <si>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</si>
  <si>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</si>
  <si>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</si>
  <si>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</si>
  <si>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</si>
  <si>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</si>
  <si>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</si>
  <si>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</si>
  <si>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</si>
  <si>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</si>
  <si>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</si>
  <si>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</si>
  <si>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</si>
  <si>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</si>
  <si>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</si>
  <si>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</si>
  <si>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</si>
  <si>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</si>
  <si>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</si>
  <si>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</si>
  <si>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</si>
  <si>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</si>
  <si>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</si>
  <si>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</si>
  <si>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</si>
  <si>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</si>
  <si>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</si>
  <si>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</si>
  <si>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</si>
  <si>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</si>
  <si>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</si>
  <si>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</si>
  <si>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</si>
  <si>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</si>
  <si>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</si>
  <si>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</si>
  <si>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</si>
  <si>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</si>
  <si>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</si>
  <si>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</si>
  <si>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</si>
  <si>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訓子府町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</si>
  <si>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</si>
  <si>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</si>
  <si>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</si>
  <si>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</si>
  <si>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</si>
  <si>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</si>
  <si>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</si>
  <si>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</si>
  <si>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</si>
  <si>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</si>
  <si>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</si>
  <si>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</si>
  <si>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</si>
  <si>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</si>
  <si>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</si>
  <si>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</si>
  <si>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</si>
  <si>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</si>
  <si>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</si>
  <si>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xml:space="preserve">　企業債の償還が一定規模あり、収入においては、使用料収入だけでは経費を賄うことができず、使用料以外の収入に依存している状況が続くため、今後も汚水処理費の削減に努め、経営改善に取組むことが必要である。
</t>
    <rPh sb="23" eb="26">
      <t>シヨウリョウ</t>
    </rPh>
    <rPh sb="26" eb="28">
      <t>シュウニュウ</t>
    </rPh>
    <rPh sb="32" eb="34">
      <t>ケイヒ</t>
    </rPh>
    <rPh sb="35" eb="36">
      <t>マカナ</t>
    </rPh>
    <phoneticPr fontId="4"/>
  </si>
  <si>
    <t>　農業集落排水事業の供用開始が平成４年からであり、耐用年数を超えている管路がないため、管渠改善は、道道拡幅工事の支障物件移設以外での更新は実施していない。
　管渠の法定耐用年数が経過するまでに期間があり、実際の更新時期は未定であるが、機器等の更新については、耐用年数や劣化を考慮して計画的に進める。</t>
    <rPh sb="1" eb="3">
      <t>ノウギョウ</t>
    </rPh>
    <rPh sb="3" eb="5">
      <t>シュウラク</t>
    </rPh>
    <rPh sb="5" eb="7">
      <t>ハイスイ</t>
    </rPh>
    <rPh sb="7" eb="9">
      <t>ジギョウ</t>
    </rPh>
    <rPh sb="10" eb="12">
      <t>キョウヨウ</t>
    </rPh>
    <rPh sb="12" eb="14">
      <t>カイシ</t>
    </rPh>
    <rPh sb="15" eb="17">
      <t>ヘイセイ</t>
    </rPh>
    <rPh sb="18" eb="19">
      <t>ネン</t>
    </rPh>
    <rPh sb="25" eb="27">
      <t>タイヨウ</t>
    </rPh>
    <rPh sb="27" eb="29">
      <t>ネンスウ</t>
    </rPh>
    <rPh sb="30" eb="31">
      <t>コ</t>
    </rPh>
    <rPh sb="35" eb="37">
      <t>カンロ</t>
    </rPh>
    <rPh sb="102" eb="104">
      <t>ジッサイ</t>
    </rPh>
    <rPh sb="105" eb="107">
      <t>コウシン</t>
    </rPh>
    <rPh sb="107" eb="109">
      <t>ジキ</t>
    </rPh>
    <rPh sb="110" eb="112">
      <t>ミテイ</t>
    </rPh>
    <rPh sb="117" eb="119">
      <t>キキ</t>
    </rPh>
    <rPh sb="119" eb="120">
      <t>ナド</t>
    </rPh>
    <rPh sb="121" eb="123">
      <t>コウシン</t>
    </rPh>
    <rPh sb="129" eb="131">
      <t>タイヨウ</t>
    </rPh>
    <rPh sb="131" eb="133">
      <t>ネンスウ</t>
    </rPh>
    <rPh sb="134" eb="136">
      <t>レッカ</t>
    </rPh>
    <rPh sb="137" eb="139">
      <t>コウリョ</t>
    </rPh>
    <rPh sb="141" eb="144">
      <t>ケイカクテキ</t>
    </rPh>
    <rPh sb="145" eb="146">
      <t>スス</t>
    </rPh>
    <phoneticPr fontId="4"/>
  </si>
  <si>
    <t xml:space="preserve">　収益的収支比率は、企業債の償還額により大きく変わるが、60％程度で推移しており、使用料収入以外の収入（一般会計繰入金）に依存する経営状況となっている。また、繰入金の一部が収益的収支比率の算定式には入らず、資本的収支として計上されていることから、６０％程度の比率になっている。
　企業債残高対事業規模比率は、平成28年度以降、企業債残高が一般会計からの負担によるものとなっているためゼロとなっている。
　経費回収率は、類似団体を若干上回っているが、汚水処理原価は、汚水処理費の増加により類似団体を上回っているため、経費の節減に努める必要がある。
　施設利用率は、人口減少等により類似団体より低い率となっている。
　水洗化率は、類似団体を大きく上回っているが、１００％の水洗化率ではないため、生活環境改善、水質保全の観点から普及促進に努める。
</t>
    <rPh sb="20" eb="21">
      <t>オオ</t>
    </rPh>
    <rPh sb="41" eb="44">
      <t>シヨウリョウ</t>
    </rPh>
    <rPh sb="44" eb="46">
      <t>シュウニュウ</t>
    </rPh>
    <rPh sb="46" eb="48">
      <t>イガイ</t>
    </rPh>
    <rPh sb="49" eb="51">
      <t>シュウニュウ</t>
    </rPh>
    <rPh sb="52" eb="54">
      <t>イッパン</t>
    </rPh>
    <rPh sb="54" eb="56">
      <t>カイケイ</t>
    </rPh>
    <rPh sb="56" eb="58">
      <t>クリイレ</t>
    </rPh>
    <rPh sb="58" eb="59">
      <t>キン</t>
    </rPh>
    <rPh sb="61" eb="63">
      <t>イゾン</t>
    </rPh>
    <rPh sb="65" eb="67">
      <t>ケイエイ</t>
    </rPh>
    <rPh sb="67" eb="69">
      <t>ジョウキョウ</t>
    </rPh>
    <rPh sb="79" eb="81">
      <t>クリイレ</t>
    </rPh>
    <rPh sb="81" eb="82">
      <t>キン</t>
    </rPh>
    <rPh sb="83" eb="85">
      <t>イチブ</t>
    </rPh>
    <rPh sb="86" eb="89">
      <t>シュウエキテキ</t>
    </rPh>
    <rPh sb="89" eb="91">
      <t>シュウシ</t>
    </rPh>
    <rPh sb="91" eb="93">
      <t>ヒリツ</t>
    </rPh>
    <rPh sb="94" eb="96">
      <t>サンテイ</t>
    </rPh>
    <rPh sb="96" eb="97">
      <t>シキ</t>
    </rPh>
    <rPh sb="99" eb="100">
      <t>ハイ</t>
    </rPh>
    <rPh sb="103" eb="106">
      <t>シホンテキ</t>
    </rPh>
    <rPh sb="106" eb="108">
      <t>シュウシ</t>
    </rPh>
    <rPh sb="111" eb="113">
      <t>ケイジョウ</t>
    </rPh>
    <rPh sb="126" eb="128">
      <t>テイド</t>
    </rPh>
    <rPh sb="129" eb="131">
      <t>ヒリツ</t>
    </rPh>
    <rPh sb="140" eb="142">
      <t>キギョウ</t>
    </rPh>
    <rPh sb="142" eb="143">
      <t>サイ</t>
    </rPh>
    <rPh sb="143" eb="145">
      <t>ザンダカ</t>
    </rPh>
    <rPh sb="145" eb="146">
      <t>タイ</t>
    </rPh>
    <rPh sb="146" eb="148">
      <t>ジギョウ</t>
    </rPh>
    <rPh sb="148" eb="150">
      <t>キボ</t>
    </rPh>
    <rPh sb="150" eb="152">
      <t>ヒリツ</t>
    </rPh>
    <rPh sb="154" eb="156">
      <t>ヘイセイ</t>
    </rPh>
    <rPh sb="158" eb="160">
      <t>ネンド</t>
    </rPh>
    <rPh sb="160" eb="162">
      <t>イコウ</t>
    </rPh>
    <rPh sb="163" eb="165">
      <t>キギョウ</t>
    </rPh>
    <rPh sb="165" eb="166">
      <t>サイ</t>
    </rPh>
    <rPh sb="166" eb="168">
      <t>ザンダカ</t>
    </rPh>
    <rPh sb="169" eb="171">
      <t>イッパン</t>
    </rPh>
    <rPh sb="171" eb="173">
      <t>カイケイ</t>
    </rPh>
    <rPh sb="176" eb="178">
      <t>フタン</t>
    </rPh>
    <rPh sb="202" eb="204">
      <t>ケイヒ</t>
    </rPh>
    <rPh sb="204" eb="206">
      <t>カイシュウ</t>
    </rPh>
    <rPh sb="206" eb="207">
      <t>リツ</t>
    </rPh>
    <rPh sb="209" eb="211">
      <t>ルイジ</t>
    </rPh>
    <rPh sb="211" eb="213">
      <t>ダンタイ</t>
    </rPh>
    <rPh sb="214" eb="216">
      <t>ジャッカン</t>
    </rPh>
    <rPh sb="216" eb="218">
      <t>ウワマワ</t>
    </rPh>
    <rPh sb="224" eb="226">
      <t>オスイ</t>
    </rPh>
    <rPh sb="226" eb="228">
      <t>ショリ</t>
    </rPh>
    <rPh sb="228" eb="230">
      <t>ゲンカ</t>
    </rPh>
    <rPh sb="232" eb="234">
      <t>オスイ</t>
    </rPh>
    <rPh sb="234" eb="236">
      <t>ショリ</t>
    </rPh>
    <rPh sb="236" eb="237">
      <t>ヒ</t>
    </rPh>
    <rPh sb="238" eb="240">
      <t>ゾウカ</t>
    </rPh>
    <rPh sb="243" eb="245">
      <t>ルイジ</t>
    </rPh>
    <rPh sb="245" eb="247">
      <t>ダンタイ</t>
    </rPh>
    <rPh sb="248" eb="250">
      <t>ウワマワ</t>
    </rPh>
    <rPh sb="257" eb="259">
      <t>ケイヒ</t>
    </rPh>
    <rPh sb="260" eb="262">
      <t>セツゲン</t>
    </rPh>
    <rPh sb="263" eb="264">
      <t>ツト</t>
    </rPh>
    <rPh sb="266" eb="268">
      <t>ヒツヨウ</t>
    </rPh>
    <rPh sb="274" eb="276">
      <t>シセツ</t>
    </rPh>
    <rPh sb="276" eb="278">
      <t>リヨウ</t>
    </rPh>
    <rPh sb="278" eb="279">
      <t>リツ</t>
    </rPh>
    <rPh sb="281" eb="283">
      <t>ジンコウ</t>
    </rPh>
    <rPh sb="283" eb="285">
      <t>ゲンショウ</t>
    </rPh>
    <rPh sb="285" eb="286">
      <t>ナド</t>
    </rPh>
    <rPh sb="289" eb="291">
      <t>ルイジ</t>
    </rPh>
    <rPh sb="291" eb="293">
      <t>ダンタイ</t>
    </rPh>
    <rPh sb="295" eb="296">
      <t>ヒク</t>
    </rPh>
    <rPh sb="297" eb="298">
      <t>リツ</t>
    </rPh>
    <rPh sb="307" eb="310">
      <t>スイセンカ</t>
    </rPh>
    <rPh sb="310" eb="311">
      <t>リツ</t>
    </rPh>
    <rPh sb="313" eb="315">
      <t>ルイジ</t>
    </rPh>
    <rPh sb="315" eb="317">
      <t>ダンタイ</t>
    </rPh>
    <rPh sb="318" eb="319">
      <t>オオ</t>
    </rPh>
    <rPh sb="321" eb="323">
      <t>ウワマワ</t>
    </rPh>
    <rPh sb="334" eb="337">
      <t>スイセンカ</t>
    </rPh>
    <rPh sb="337" eb="338">
      <t>リツ</t>
    </rPh>
    <rPh sb="345" eb="347">
      <t>セイカツ</t>
    </rPh>
    <rPh sb="347" eb="349">
      <t>カンキョウ</t>
    </rPh>
    <rPh sb="349" eb="351">
      <t>カイゼン</t>
    </rPh>
    <rPh sb="352" eb="354">
      <t>スイシツ</t>
    </rPh>
    <rPh sb="354" eb="356">
      <t>ホゼン</t>
    </rPh>
    <rPh sb="357" eb="359">
      <t>カンテン</t>
    </rPh>
    <rPh sb="361" eb="363">
      <t>フキュウ</t>
    </rPh>
    <rPh sb="363" eb="365">
      <t>ソクシン</t>
    </rPh>
    <rPh sb="366" eb="36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</si>
</sst>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formatCode="#,##0.00;&quot;△&quot;#,##0.00;&quot;-&quot;">
                  <c:v>0.5</c:v>
                </c:pt>
                <c:pt idx="3">
                  <c:v>0</c:v>
                </c:pt>
                <c:pt idx="4">
                  <c:v>0</c:v>
                </c:pt>
              </c:numCache>
            </c:numRef>
          </c:val>
          <c:extLst>
            <c:ext xmlns:c16="http://schemas.microsoft.com/office/drawing/2014/chart" uri="{C3380CC4-5D6E-409C-BE32-E72D297353CC}">
              <c16:uniqueId val="{00000000-7F20-4BF2-98D5-1DA94A6046D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7F20-4BF2-98D5-1DA94A6046D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48.33</c:v>
                </c:pt>
                <c:pt idx="1">
                  <c:v>48.21</c:v>
                </c:pt>
                <c:pt idx="2">
                  <c:v>47.62</c:v>
                </c:pt>
                <c:pt idx="3">
                  <c:v>37.74</c:v>
                </c:pt>
                <c:pt idx="4">
                  <c:v>44.88</c:v>
                </c:pt>
              </c:numCache>
            </c:numRef>
          </c:val>
          <c:extLst>
            <c:ext xmlns:c16="http://schemas.microsoft.com/office/drawing/2014/chart" uri="{C3380CC4-5D6E-409C-BE32-E72D297353CC}">
              <c16:uniqueId val="{00000000-C78C-4277-902E-4B8653B1F5D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C78C-4277-902E-4B8653B1F5D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95.2</c:v>
                </c:pt>
                <c:pt idx="1">
                  <c:v>95.35</c:v>
                </c:pt>
                <c:pt idx="2">
                  <c:v>95.8</c:v>
                </c:pt>
                <c:pt idx="3">
                  <c:v>95.18</c:v>
                </c:pt>
                <c:pt idx="4">
                  <c:v>95.67</c:v>
                </c:pt>
              </c:numCache>
            </c:numRef>
          </c:val>
          <c:extLst>
            <c:ext xmlns:c16="http://schemas.microsoft.com/office/drawing/2014/chart" uri="{C3380CC4-5D6E-409C-BE32-E72D297353CC}">
              <c16:uniqueId val="{00000000-C7A5-4B2B-81C3-65346BB7E37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C7A5-4B2B-81C3-65346BB7E37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61.51</c:v>
                </c:pt>
                <c:pt idx="1">
                  <c:v>59.74</c:v>
                </c:pt>
                <c:pt idx="2">
                  <c:v>60.36</c:v>
                </c:pt>
                <c:pt idx="3">
                  <c:v>57.97</c:v>
                </c:pt>
                <c:pt idx="4">
                  <c:v>60.26</c:v>
                </c:pt>
              </c:numCache>
            </c:numRef>
          </c:val>
          <c:extLst>
            <c:ext xmlns:c16="http://schemas.microsoft.com/office/drawing/2014/chart" uri="{C3380CC4-5D6E-409C-BE32-E72D297353CC}">
              <c16:uniqueId val="{00000000-5D93-4687-A185-35664BA0D1A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93-4687-A185-35664BA0D1A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101-4F95-A8E2-3358680BFD4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01-4F95-A8E2-3358680BFD4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A6-45E9-BA85-F44D2E03D3F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A6-45E9-BA85-F44D2E03D3F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C36-40A7-B450-3856D3CEB18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36-40A7-B450-3856D3CEB18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48-49D0-ADFA-D1677B25DEB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48-49D0-ADFA-D1677B25DEB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212.93</c:v>
                </c:pt>
                <c:pt idx="1">
                  <c:v>0</c:v>
                </c:pt>
                <c:pt idx="2">
                  <c:v>0</c:v>
                </c:pt>
                <c:pt idx="3">
                  <c:v>0</c:v>
                </c:pt>
                <c:pt idx="4">
                  <c:v>0</c:v>
                </c:pt>
              </c:numCache>
            </c:numRef>
          </c:val>
          <c:extLst>
            <c:ext xmlns:c16="http://schemas.microsoft.com/office/drawing/2014/chart" uri="{C3380CC4-5D6E-409C-BE32-E72D297353CC}">
              <c16:uniqueId val="{00000000-0631-4E00-B389-12648620570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0631-4E00-B389-12648620570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62.86</c:v>
                </c:pt>
                <c:pt idx="1">
                  <c:v>62.61</c:v>
                </c:pt>
                <c:pt idx="2">
                  <c:v>63.8</c:v>
                </c:pt>
                <c:pt idx="3">
                  <c:v>56.26</c:v>
                </c:pt>
                <c:pt idx="4">
                  <c:v>59.57</c:v>
                </c:pt>
              </c:numCache>
            </c:numRef>
          </c:val>
          <c:extLst>
            <c:ext xmlns:c16="http://schemas.microsoft.com/office/drawing/2014/chart" uri="{C3380CC4-5D6E-409C-BE32-E72D297353CC}">
              <c16:uniqueId val="{00000000-8215-4B27-9A11-FF94857114F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8215-4B27-9A11-FF94857114F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286.04000000000002</c:v>
                </c:pt>
                <c:pt idx="1">
                  <c:v>287.39</c:v>
                </c:pt>
                <c:pt idx="2">
                  <c:v>282.13</c:v>
                </c:pt>
                <c:pt idx="3">
                  <c:v>321.54000000000002</c:v>
                </c:pt>
                <c:pt idx="4">
                  <c:v>306.51</c:v>
                </c:pt>
              </c:numCache>
            </c:numRef>
          </c:val>
          <c:extLst>
            <c:ext xmlns:c16="http://schemas.microsoft.com/office/drawing/2014/chart" uri="{C3380CC4-5D6E-409C-BE32-E72D297353CC}">
              <c16:uniqueId val="{00000000-B950-4C18-B494-B05796F00BA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B950-4C18-B494-B05796F00BA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北海道　訓子府町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4889</v>
      </c>
      <c r="AM8" s="51"/>
      <c r="AN8" s="51"/>
      <c r="AO8" s="51"/>
      <c r="AP8" s="51"/>
      <c r="AQ8" s="51"/>
      <c r="AR8" s="51"/>
      <c r="AS8" s="51"/>
      <c r="AT8" s="46">
        <f>データ!T6</f>
        <v>190.95</v>
      </c>
      <c r="AU8" s="46"/>
      <c r="AV8" s="46"/>
      <c r="AW8" s="46"/>
      <c r="AX8" s="46"/>
      <c r="AY8" s="46"/>
      <c r="AZ8" s="46"/>
      <c r="BA8" s="46"/>
      <c r="BB8" s="46">
        <f>データ!U6</f>
        <v>25.6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64.02</v>
      </c>
      <c r="Q10" s="46"/>
      <c r="R10" s="46"/>
      <c r="S10" s="46"/>
      <c r="T10" s="46"/>
      <c r="U10" s="46"/>
      <c r="V10" s="46"/>
      <c r="W10" s="46">
        <f>データ!Q6</f>
        <v>80</v>
      </c>
      <c r="X10" s="46"/>
      <c r="Y10" s="46"/>
      <c r="Z10" s="46"/>
      <c r="AA10" s="46"/>
      <c r="AB10" s="46"/>
      <c r="AC10" s="46"/>
      <c r="AD10" s="51">
        <f>データ!R6</f>
        <v>3520</v>
      </c>
      <c r="AE10" s="51"/>
      <c r="AF10" s="51"/>
      <c r="AG10" s="51"/>
      <c r="AH10" s="51"/>
      <c r="AI10" s="51"/>
      <c r="AJ10" s="51"/>
      <c r="AK10" s="2"/>
      <c r="AL10" s="51">
        <f>データ!V6</f>
        <v>3116</v>
      </c>
      <c r="AM10" s="51"/>
      <c r="AN10" s="51"/>
      <c r="AO10" s="51"/>
      <c r="AP10" s="51"/>
      <c r="AQ10" s="51"/>
      <c r="AR10" s="51"/>
      <c r="AS10" s="51"/>
      <c r="AT10" s="46">
        <f>データ!W6</f>
        <v>2.16</v>
      </c>
      <c r="AU10" s="46"/>
      <c r="AV10" s="46"/>
      <c r="AW10" s="46"/>
      <c r="AX10" s="46"/>
      <c r="AY10" s="46"/>
      <c r="AZ10" s="46"/>
      <c r="BA10" s="46"/>
      <c r="BB10" s="46">
        <f>データ!X6</f>
        <v>1442.59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120</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ECBYh84YT9O3stsgIQ0OqP84i4dxqPtZdLRGrO/8QSbQzu2d946aam2zSDgxR9YHbxjLWVIpj936o7X1AkEMPw==" saltValue="4Ct5t8NuGu7uTp3GqNuyS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15491</v>
      </c>
      <c r="D6" s="33">
        <f t="shared" si="3"/>
        <v>47</v>
      </c>
      <c r="E6" s="33">
        <f t="shared" si="3"/>
        <v>17</v>
      </c>
      <c r="F6" s="33">
        <f t="shared" si="3"/>
        <v>5</v>
      </c>
      <c r="G6" s="33">
        <f t="shared" si="3"/>
        <v>0</v>
      </c>
      <c r="H6" s="33" t="str">
        <f t="shared" si="3"/>
        <v>北海道　訓子府町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64.02</v>
      </c>
      <c r="Q6" s="34">
        <f t="shared" si="3"/>
        <v>80</v>
      </c>
      <c r="R6" s="34">
        <f t="shared" si="3"/>
        <v>3520</v>
      </c>
      <c r="S6" s="34">
        <f t="shared" si="3"/>
        <v>4889</v>
      </c>
      <c r="T6" s="34">
        <f t="shared" si="3"/>
        <v>190.95</v>
      </c>
      <c r="U6" s="34">
        <f t="shared" si="3"/>
        <v>25.6</v>
      </c>
      <c r="V6" s="34">
        <f t="shared" si="3"/>
        <v>3116</v>
      </c>
      <c r="W6" s="34">
        <f t="shared" si="3"/>
        <v>2.16</v>
      </c>
      <c r="X6" s="34">
        <f t="shared" si="3"/>
        <v>1442.59</v>
      </c>
      <c r="Y6" s="35">
        <f>IF(Y7="",NA(),Y7)</f>
        <v>61.51</v>
      </c>
      <c r="Z6" s="35">
        <f t="shared" ref="Z6:AH6" si="4">IF(Z7="",NA(),Z7)</f>
        <v>59.74</v>
      </c>
      <c r="AA6" s="35">
        <f t="shared" si="4"/>
        <v>60.36</v>
      </c>
      <c r="AB6" s="35">
        <f t="shared" si="4"/>
        <v>57.97</v>
      </c>
      <c r="AC6" s="35">
        <f t="shared" si="4"/>
        <v>60.26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212.93</v>
      </c>
      <c r="BG6" s="34">
        <f t="shared" ref="BG6:BO6" si="7">IF(BG7="",NA(),BG7)</f>
        <v>0</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62.86</v>
      </c>
      <c r="BR6" s="35">
        <f t="shared" ref="BR6:BZ6" si="8">IF(BR7="",NA(),BR7)</f>
        <v>62.61</v>
      </c>
      <c r="BS6" s="35">
        <f t="shared" si="8"/>
        <v>63.8</v>
      </c>
      <c r="BT6" s="35">
        <f t="shared" si="8"/>
        <v>56.26</v>
      </c>
      <c r="BU6" s="35">
        <f t="shared" si="8"/>
        <v>59.57</v>
      </c>
      <c r="BV6" s="35">
        <f t="shared" si="8"/>
        <v>52.19</v>
      </c>
      <c r="BW6" s="35">
        <f t="shared" si="8"/>
        <v>55.32</v>
      </c>
      <c r="BX6" s="35">
        <f t="shared" si="8"/>
        <v>59.8</v>
      </c>
      <c r="BY6" s="35">
        <f t="shared" si="8"/>
        <v>57.77</v>
      </c>
      <c r="BZ6" s="35">
        <f t="shared" si="8"/>
        <v>57.31</v>
      </c>
      <c r="CA6" s="34" t="str">
        <f>IF(CA7="","",IF(CA7="-","【-】","【"&amp;SUBSTITUTE(TEXT(CA7,"#,##0.00"),"-","△")&amp;"】"))</f>
        <v>【59.59】</v>
      </c>
      <c r="CB6" s="35">
        <f>IF(CB7="",NA(),CB7)</f>
        <v>286.04000000000002</v>
      </c>
      <c r="CC6" s="35">
        <f t="shared" ref="CC6:CK6" si="9">IF(CC7="",NA(),CC7)</f>
        <v>287.39</v>
      </c>
      <c r="CD6" s="35">
        <f t="shared" si="9"/>
        <v>282.13</v>
      </c>
      <c r="CE6" s="35">
        <f t="shared" si="9"/>
        <v>321.54000000000002</v>
      </c>
      <c r="CF6" s="35">
        <f t="shared" si="9"/>
        <v>306.51</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48.33</v>
      </c>
      <c r="CN6" s="35">
        <f t="shared" ref="CN6:CV6" si="10">IF(CN7="",NA(),CN7)</f>
        <v>48.21</v>
      </c>
      <c r="CO6" s="35">
        <f t="shared" si="10"/>
        <v>47.62</v>
      </c>
      <c r="CP6" s="35">
        <f t="shared" si="10"/>
        <v>37.74</v>
      </c>
      <c r="CQ6" s="35">
        <f t="shared" si="10"/>
        <v>44.88</v>
      </c>
      <c r="CR6" s="35">
        <f t="shared" si="10"/>
        <v>52.31</v>
      </c>
      <c r="CS6" s="35">
        <f t="shared" si="10"/>
        <v>60.65</v>
      </c>
      <c r="CT6" s="35">
        <f t="shared" si="10"/>
        <v>51.75</v>
      </c>
      <c r="CU6" s="35">
        <f t="shared" si="10"/>
        <v>50.68</v>
      </c>
      <c r="CV6" s="35">
        <f t="shared" si="10"/>
        <v>50.14</v>
      </c>
      <c r="CW6" s="34" t="str">
        <f>IF(CW7="","",IF(CW7="-","【-】","【"&amp;SUBSTITUTE(TEXT(CW7,"#,##0.00"),"-","△")&amp;"】"))</f>
        <v>【51.30】</v>
      </c>
      <c r="CX6" s="35">
        <f>IF(CX7="",NA(),CX7)</f>
        <v>95.2</v>
      </c>
      <c r="CY6" s="35">
        <f t="shared" ref="CY6:DG6" si="11">IF(CY7="",NA(),CY7)</f>
        <v>95.35</v>
      </c>
      <c r="CZ6" s="35">
        <f t="shared" si="11"/>
        <v>95.8</v>
      </c>
      <c r="DA6" s="35">
        <f t="shared" si="11"/>
        <v>95.18</v>
      </c>
      <c r="DB6" s="35">
        <f t="shared" si="11"/>
        <v>95.67</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0.5</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15491</v>
      </c>
      <c r="D7" s="37">
        <v>47</v>
      </c>
      <c r="E7" s="37">
        <v>17</v>
      </c>
      <c r="F7" s="37">
        <v>5</v>
      </c>
      <c r="G7" s="37">
        <v>0</v>
      </c>
      <c r="H7" s="37" t="s">
        <v>98</v>
      </c>
      <c r="I7" s="37" t="s">
        <v>99</v>
      </c>
      <c r="J7" s="37" t="s">
        <v>100</v>
      </c>
      <c r="K7" s="37" t="s">
        <v>101</v>
      </c>
      <c r="L7" s="37" t="s">
        <v>102</v>
      </c>
      <c r="M7" s="37" t="s">
        <v>103</v>
      </c>
      <c r="N7" s="38" t="s">
        <v>104</v>
      </c>
      <c r="O7" s="38" t="s">
        <v>105</v>
      </c>
      <c r="P7" s="38">
        <v>64.02</v>
      </c>
      <c r="Q7" s="38">
        <v>80</v>
      </c>
      <c r="R7" s="38">
        <v>3520</v>
      </c>
      <c r="S7" s="38">
        <v>4889</v>
      </c>
      <c r="T7" s="38">
        <v>190.95</v>
      </c>
      <c r="U7" s="38">
        <v>25.6</v>
      </c>
      <c r="V7" s="38">
        <v>3116</v>
      </c>
      <c r="W7" s="38">
        <v>2.16</v>
      </c>
      <c r="X7" s="38">
        <v>1442.59</v>
      </c>
      <c r="Y7" s="38">
        <v>61.51</v>
      </c>
      <c r="Z7" s="38">
        <v>59.74</v>
      </c>
      <c r="AA7" s="38">
        <v>60.36</v>
      </c>
      <c r="AB7" s="38">
        <v>57.97</v>
      </c>
      <c r="AC7" s="38">
        <v>60.26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212.93</v>
      </c>
      <c r="BG7" s="38">
        <v>0</v>
      </c>
      <c r="BH7" s="38">
        <v>0</v>
      </c>
      <c r="BI7" s="38">
        <v>0</v>
      </c>
      <c r="BJ7" s="38">
        <v>0</v>
      </c>
      <c r="BK7" s="38">
        <v>1081.8</v>
      </c>
      <c r="BL7" s="38">
        <v>974.93</v>
      </c>
      <c r="BM7" s="38">
        <v>855.8</v>
      </c>
      <c r="BN7" s="38">
        <v>789.46</v>
      </c>
      <c r="BO7" s="38">
        <v>826.83</v>
      </c>
      <c r="BP7" s="38">
        <v>765.47</v>
      </c>
      <c r="BQ7" s="38">
        <v>62.86</v>
      </c>
      <c r="BR7" s="38">
        <v>62.61</v>
      </c>
      <c r="BS7" s="38">
        <v>63.8</v>
      </c>
      <c r="BT7" s="38">
        <v>56.26</v>
      </c>
      <c r="BU7" s="38">
        <v>59.57</v>
      </c>
      <c r="BV7" s="38">
        <v>52.19</v>
      </c>
      <c r="BW7" s="38">
        <v>55.32</v>
      </c>
      <c r="BX7" s="38">
        <v>59.8</v>
      </c>
      <c r="BY7" s="38">
        <v>57.77</v>
      </c>
      <c r="BZ7" s="38">
        <v>57.31</v>
      </c>
      <c r="CA7" s="38">
        <v>59.59</v>
      </c>
      <c r="CB7" s="38">
        <v>286.04000000000002</v>
      </c>
      <c r="CC7" s="38">
        <v>287.39</v>
      </c>
      <c r="CD7" s="38">
        <v>282.13</v>
      </c>
      <c r="CE7" s="38">
        <v>321.54000000000002</v>
      </c>
      <c r="CF7" s="38">
        <v>306.51</v>
      </c>
      <c r="CG7" s="38">
        <v>296.14</v>
      </c>
      <c r="CH7" s="38">
        <v>283.17</v>
      </c>
      <c r="CI7" s="38">
        <v>263.76</v>
      </c>
      <c r="CJ7" s="38">
        <v>274.35000000000002</v>
      </c>
      <c r="CK7" s="38">
        <v>273.52</v>
      </c>
      <c r="CL7" s="38">
        <v>257.86</v>
      </c>
      <c r="CM7" s="38">
        <v>48.33</v>
      </c>
      <c r="CN7" s="38">
        <v>48.21</v>
      </c>
      <c r="CO7" s="38">
        <v>47.62</v>
      </c>
      <c r="CP7" s="38">
        <v>37.74</v>
      </c>
      <c r="CQ7" s="38">
        <v>44.88</v>
      </c>
      <c r="CR7" s="38">
        <v>52.31</v>
      </c>
      <c r="CS7" s="38">
        <v>60.65</v>
      </c>
      <c r="CT7" s="38">
        <v>51.75</v>
      </c>
      <c r="CU7" s="38">
        <v>50.68</v>
      </c>
      <c r="CV7" s="38">
        <v>50.14</v>
      </c>
      <c r="CW7" s="38">
        <v>51.3</v>
      </c>
      <c r="CX7" s="38">
        <v>95.2</v>
      </c>
      <c r="CY7" s="38">
        <v>95.35</v>
      </c>
      <c r="CZ7" s="38">
        <v>95.8</v>
      </c>
      <c r="DA7" s="38">
        <v>95.18</v>
      </c>
      <c r="DB7" s="38">
        <v>95.67</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0.5</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KPLTNI1970</cp:lastModifiedBy>
  <cp:lastPrinted>2021-01-20T06:17:19Z</cp:lastPrinted>
  <dcterms:created xsi:type="dcterms:W3CDTF">2020-12-04T02:58:59Z</dcterms:created>
  <dcterms:modified xsi:type="dcterms:W3CDTF">2021-01-20T06:23:46Z</dcterms:modified>
  <cp:category/>
</cp:coreProperties>
</file>