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kun0c204\Desktop\町ホームページデータ\09_事業者向け　各種届出・申請書様式等\01_地域密着型サービス、居宅介護支援、介護予防支援\サイト添付用データ\"/>
    </mc:Choice>
  </mc:AlternateContent>
  <xr:revisionPtr revIDLastSave="0" documentId="13_ncr:1_{AA3B485E-94E8-4B3C-A72E-1DED54722079}" xr6:coauthVersionLast="36" xr6:coauthVersionMax="47" xr10:uidLastSave="{00000000-0000-0000-0000-000000000000}"/>
  <bookViews>
    <workbookView xWindow="0" yWindow="0" windowWidth="20490" windowHeight="6915" tabRatio="886"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<sst xmlns="http://schemas.openxmlformats.org/spreadsheetml/2006/main" count="1387" uniqueCount="247">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</sst>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60" zoomScaleNormal="55" workbookViewId="0"/>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415"/>
      <c r="V2" s="415"/>
      <c r="W2" s="10" t="s">
        <v>14</v>
      </c>
      <c r="X2" s="414" t="str">
        <f>IF(U2=0,"",YEAR(DATE(2018+U2,1,1)))</f>
        <v/>
      </c>
      <c r="Y2" s="414"/>
      <c r="Z2" s="12" t="s">
        <v>18</v>
      </c>
      <c r="AA2" s="12" t="s">
        <v>19</v>
      </c>
      <c r="AB2" s="415"/>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4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45">
      <c r="A9" s="37"/>
      <c r="B9" s="392"/>
      <c r="C9" s="398"/>
      <c r="D9" s="404"/>
      <c r="E9" s="397"/>
      <c r="F9" s="404"/>
      <c r="G9" s="397"/>
      <c r="H9" s="398"/>
      <c r="I9" s="398"/>
      <c r="J9" s="398"/>
      <c r="K9" s="404"/>
      <c r="L9" s="397"/>
      <c r="M9" s="398"/>
      <c r="N9" s="398"/>
      <c r="O9" s="399"/>
      <c r="P9" s="48" t="e">
        <f>DAY(DATE($X$2,$AB$2,1))</f>
        <v>#VALUE!</v>
      </c>
      <c r="Q9" s="49" t="e">
        <f>DAY(DATE($X$2,$AB$2,2))</f>
        <v>#VALUE!</v>
      </c>
      <c r="R9" s="49" t="e">
        <f>DAY(DATE($X$2,$AB$2,3))</f>
        <v>#VALUE!</v>
      </c>
      <c r="S9" s="49" t="e">
        <f>DAY(DATE($X$2,$AB$2,4))</f>
        <v>#VALUE!</v>
      </c>
      <c r="T9" s="49" t="e">
        <f>DAY(DATE($X$2,$AB$2,5))</f>
        <v>#VALUE!</v>
      </c>
      <c r="U9" s="49" t="e">
        <f>DAY(DATE($X$2,$AB$2,6))</f>
        <v>#VALUE!</v>
      </c>
      <c r="V9" s="50" t="e">
        <f>DAY(DATE($X$2,$AB$2,7))</f>
        <v>#VALUE!</v>
      </c>
      <c r="W9" s="48" t="e">
        <f>DAY(DATE($X$2,$AB$2,8))</f>
        <v>#VALUE!</v>
      </c>
      <c r="X9" s="49" t="e">
        <f>DAY(DATE($X$2,$AB$2,9))</f>
        <v>#VALUE!</v>
      </c>
      <c r="Y9" s="49" t="e">
        <f>DAY(DATE($X$2,$AB$2,10))</f>
        <v>#VALUE!</v>
      </c>
      <c r="Z9" s="49" t="e">
        <f>DAY(DATE($X$2,$AB$2,11))</f>
        <v>#VALUE!</v>
      </c>
      <c r="AA9" s="49" t="e">
        <f>DAY(DATE($X$2,$AB$2,12))</f>
        <v>#VALUE!</v>
      </c>
      <c r="AB9" s="49" t="e">
        <f>DAY(DATE($X$2,$AB$2,13))</f>
        <v>#VALUE!</v>
      </c>
      <c r="AC9" s="50" t="e">
        <f>DAY(DATE($X$2,$AB$2,14))</f>
        <v>#VALUE!</v>
      </c>
      <c r="AD9" s="48" t="e">
        <f>DAY(DATE($X$2,$AB$2,15))</f>
        <v>#VALUE!</v>
      </c>
      <c r="AE9" s="49" t="e">
        <f>DAY(DATE($X$2,$AB$2,16))</f>
        <v>#VALUE!</v>
      </c>
      <c r="AF9" s="49" t="e">
        <f>DAY(DATE($X$2,$AB$2,17))</f>
        <v>#VALUE!</v>
      </c>
      <c r="AG9" s="49" t="e">
        <f>DAY(DATE($X$2,$AB$2,18))</f>
        <v>#VALUE!</v>
      </c>
      <c r="AH9" s="49" t="e">
        <f>DAY(DATE($X$2,$AB$2,19))</f>
        <v>#VALUE!</v>
      </c>
      <c r="AI9" s="49" t="e">
        <f>DAY(DATE($X$2,$AB$2,20))</f>
        <v>#VALUE!</v>
      </c>
      <c r="AJ9" s="50" t="e">
        <f>DAY(DATE($X$2,$AB$2,21))</f>
        <v>#VALUE!</v>
      </c>
      <c r="AK9" s="48" t="e">
        <f>DAY(DATE($X$2,$AB$2,22))</f>
        <v>#VALUE!</v>
      </c>
      <c r="AL9" s="49" t="e">
        <f>DAY(DATE($X$2,$AB$2,23))</f>
        <v>#VALUE!</v>
      </c>
      <c r="AM9" s="49" t="e">
        <f>DAY(DATE($X$2,$AB$2,24))</f>
        <v>#VALUE!</v>
      </c>
      <c r="AN9" s="49" t="e">
        <f>DAY(DATE($X$2,$AB$2,25))</f>
        <v>#VALUE!</v>
      </c>
      <c r="AO9" s="49" t="e">
        <f>DAY(DATE($X$2,$AB$2,26))</f>
        <v>#VALUE!</v>
      </c>
      <c r="AP9" s="49" t="e">
        <f>DAY(DATE($X$2,$AB$2,27))</f>
        <v>#VALUE!</v>
      </c>
      <c r="AQ9" s="50" t="e">
        <f>DAY(DATE($X$2,$AB$2,28))</f>
        <v>#VALUE!</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45">
      <c r="A10" s="37"/>
      <c r="B10" s="392"/>
      <c r="C10" s="398"/>
      <c r="D10" s="404"/>
      <c r="E10" s="397"/>
      <c r="F10" s="404"/>
      <c r="G10" s="397"/>
      <c r="H10" s="398"/>
      <c r="I10" s="398"/>
      <c r="J10" s="398"/>
      <c r="K10" s="404"/>
      <c r="L10" s="397"/>
      <c r="M10" s="398"/>
      <c r="N10" s="398"/>
      <c r="O10" s="399"/>
      <c r="P10" s="48" t="e">
        <f>WEEKDAY(DATE($X$2,$AB$2,1))</f>
        <v>#VALUE!</v>
      </c>
      <c r="Q10" s="49" t="e">
        <f>WEEKDAY(DATE($X$2,$AB$2,2))</f>
        <v>#VALUE!</v>
      </c>
      <c r="R10" s="49" t="e">
        <f>WEEKDAY(DATE($X$2,$AB$2,3))</f>
        <v>#VALUE!</v>
      </c>
      <c r="S10" s="49" t="e">
        <f>WEEKDAY(DATE($X$2,$AB$2,4))</f>
        <v>#VALUE!</v>
      </c>
      <c r="T10" s="49" t="e">
        <f>WEEKDAY(DATE($X$2,$AB$2,5))</f>
        <v>#VALUE!</v>
      </c>
      <c r="U10" s="49" t="e">
        <f>WEEKDAY(DATE($X$2,$AB$2,6))</f>
        <v>#VALUE!</v>
      </c>
      <c r="V10" s="50" t="e">
        <f>WEEKDAY(DATE($X$2,$AB$2,7))</f>
        <v>#VALUE!</v>
      </c>
      <c r="W10" s="48" t="e">
        <f>WEEKDAY(DATE($X$2,$AB$2,8))</f>
        <v>#VALUE!</v>
      </c>
      <c r="X10" s="49" t="e">
        <f>WEEKDAY(DATE($X$2,$AB$2,9))</f>
        <v>#VALUE!</v>
      </c>
      <c r="Y10" s="49" t="e">
        <f>WEEKDAY(DATE($X$2,$AB$2,10))</f>
        <v>#VALUE!</v>
      </c>
      <c r="Z10" s="49" t="e">
        <f>WEEKDAY(DATE($X$2,$AB$2,11))</f>
        <v>#VALUE!</v>
      </c>
      <c r="AA10" s="49" t="e">
        <f>WEEKDAY(DATE($X$2,$AB$2,12))</f>
        <v>#VALUE!</v>
      </c>
      <c r="AB10" s="49" t="e">
        <f>WEEKDAY(DATE($X$2,$AB$2,13))</f>
        <v>#VALUE!</v>
      </c>
      <c r="AC10" s="50" t="e">
        <f>WEEKDAY(DATE($X$2,$AB$2,14))</f>
        <v>#VALUE!</v>
      </c>
      <c r="AD10" s="48" t="e">
        <f>WEEKDAY(DATE($X$2,$AB$2,15))</f>
        <v>#VALUE!</v>
      </c>
      <c r="AE10" s="49" t="e">
        <f>WEEKDAY(DATE($X$2,$AB$2,16))</f>
        <v>#VALUE!</v>
      </c>
      <c r="AF10" s="49" t="e">
        <f>WEEKDAY(DATE($X$2,$AB$2,17))</f>
        <v>#VALUE!</v>
      </c>
      <c r="AG10" s="49" t="e">
        <f>WEEKDAY(DATE($X$2,$AB$2,18))</f>
        <v>#VALUE!</v>
      </c>
      <c r="AH10" s="49" t="e">
        <f>WEEKDAY(DATE($X$2,$AB$2,19))</f>
        <v>#VALUE!</v>
      </c>
      <c r="AI10" s="49" t="e">
        <f>WEEKDAY(DATE($X$2,$AB$2,20))</f>
        <v>#VALUE!</v>
      </c>
      <c r="AJ10" s="50" t="e">
        <f>WEEKDAY(DATE($X$2,$AB$2,21))</f>
        <v>#VALUE!</v>
      </c>
      <c r="AK10" s="48" t="e">
        <f>WEEKDAY(DATE($X$2,$AB$2,22))</f>
        <v>#VALUE!</v>
      </c>
      <c r="AL10" s="49" t="e">
        <f>WEEKDAY(DATE($X$2,$AB$2,23))</f>
        <v>#VALUE!</v>
      </c>
      <c r="AM10" s="49" t="e">
        <f>WEEKDAY(DATE($X$2,$AB$2,24))</f>
        <v>#VALUE!</v>
      </c>
      <c r="AN10" s="49" t="e">
        <f>WEEKDAY(DATE($X$2,$AB$2,25))</f>
        <v>#VALUE!</v>
      </c>
      <c r="AO10" s="49" t="e">
        <f>WEEKDAY(DATE($X$2,$AB$2,26))</f>
        <v>#VALUE!</v>
      </c>
      <c r="AP10" s="49" t="e">
        <f>WEEKDAY(DATE($X$2,$AB$2,27))</f>
        <v>#VALUE!</v>
      </c>
      <c r="AQ10" s="50" t="e">
        <f>WEEKDAY(DATE($X$2,$AB$2,28))</f>
        <v>#VALUE!</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45">
      <c r="A11" s="37"/>
      <c r="B11" s="393"/>
      <c r="C11" s="401"/>
      <c r="D11" s="405"/>
      <c r="E11" s="400"/>
      <c r="F11" s="405"/>
      <c r="G11" s="400"/>
      <c r="H11" s="401"/>
      <c r="I11" s="401"/>
      <c r="J11" s="401"/>
      <c r="K11" s="405"/>
      <c r="L11" s="400"/>
      <c r="M11" s="401"/>
      <c r="N11" s="401"/>
      <c r="O11" s="402"/>
      <c r="P11" s="51" t="e">
        <f>IF(P10=1,"日",IF(P10=2,"月",IF(P10=3,"火",IF(P10=4,"水",IF(P10=5,"木",IF(P10=6,"金","土"))))))</f>
        <v>#VALUE!</v>
      </c>
      <c r="Q11" s="52" t="e">
        <f t="shared" ref="Q11:V11" si="0">IF(Q10=1,"日",IF(Q10=2,"月",IF(Q10=3,"火",IF(Q10=4,"水",IF(Q10=5,"木",IF(Q10=6,"金","土"))))))</f>
        <v>#VALUE!</v>
      </c>
      <c r="R11" s="52" t="e">
        <f t="shared" si="0"/>
        <v>#VALUE!</v>
      </c>
      <c r="S11" s="52" t="e">
        <f t="shared" si="0"/>
        <v>#VALUE!</v>
      </c>
      <c r="T11" s="52" t="e">
        <f t="shared" si="0"/>
        <v>#VALUE!</v>
      </c>
      <c r="U11" s="52" t="e">
        <f t="shared" si="0"/>
        <v>#VALUE!</v>
      </c>
      <c r="V11" s="53" t="e">
        <f t="shared" si="0"/>
        <v>#VALUE!</v>
      </c>
      <c r="W11" s="51" t="e">
        <f t="shared" ref="W11" si="1">IF(W10=1,"日",IF(W10=2,"月",IF(W10=3,"火",IF(W10=4,"水",IF(W10=5,"木",IF(W10=6,"金","土"))))))</f>
        <v>#VALUE!</v>
      </c>
      <c r="X11" s="52" t="e">
        <f t="shared" ref="X11" si="2">IF(X10=1,"日",IF(X10=2,"月",IF(X10=3,"火",IF(X10=4,"水",IF(X10=5,"木",IF(X10=6,"金","土"))))))</f>
        <v>#VALUE!</v>
      </c>
      <c r="Y11" s="52" t="e">
        <f t="shared" ref="Y11" si="3">IF(Y10=1,"日",IF(Y10=2,"月",IF(Y10=3,"火",IF(Y10=4,"水",IF(Y10=5,"木",IF(Y10=6,"金","土"))))))</f>
        <v>#VALUE!</v>
      </c>
      <c r="Z11" s="52" t="e">
        <f t="shared" ref="Z11" si="4">IF(Z10=1,"日",IF(Z10=2,"月",IF(Z10=3,"火",IF(Z10=4,"水",IF(Z10=5,"木",IF(Z10=6,"金","土"))))))</f>
        <v>#VALUE!</v>
      </c>
      <c r="AA11" s="52" t="e">
        <f t="shared" ref="AA11" si="5">IF(AA10=1,"日",IF(AA10=2,"月",IF(AA10=3,"火",IF(AA10=4,"水",IF(AA10=5,"木",IF(AA10=6,"金","土"))))))</f>
        <v>#VALUE!</v>
      </c>
      <c r="AB11" s="52" t="e">
        <f t="shared" ref="AB11" si="6">IF(AB10=1,"日",IF(AB10=2,"月",IF(AB10=3,"火",IF(AB10=4,"水",IF(AB10=5,"木",IF(AB10=6,"金","土"))))))</f>
        <v>#VALUE!</v>
      </c>
      <c r="AC11" s="53" t="e">
        <f t="shared" ref="AC11" si="7">IF(AC10=1,"日",IF(AC10=2,"月",IF(AC10=3,"火",IF(AC10=4,"水",IF(AC10=5,"木",IF(AC10=6,"金","土"))))))</f>
        <v>#VALUE!</v>
      </c>
      <c r="AD11" s="51" t="e">
        <f t="shared" ref="AD11" si="8">IF(AD10=1,"日",IF(AD10=2,"月",IF(AD10=3,"火",IF(AD10=4,"水",IF(AD10=5,"木",IF(AD10=6,"金","土"))))))</f>
        <v>#VALUE!</v>
      </c>
      <c r="AE11" s="52" t="e">
        <f t="shared" ref="AE11" si="9">IF(AE10=1,"日",IF(AE10=2,"月",IF(AE10=3,"火",IF(AE10=4,"水",IF(AE10=5,"木",IF(AE10=6,"金","土"))))))</f>
        <v>#VALUE!</v>
      </c>
      <c r="AF11" s="52" t="e">
        <f t="shared" ref="AF11" si="10">IF(AF10=1,"日",IF(AF10=2,"月",IF(AF10=3,"火",IF(AF10=4,"水",IF(AF10=5,"木",IF(AF10=6,"金","土"))))))</f>
        <v>#VALUE!</v>
      </c>
      <c r="AG11" s="52" t="e">
        <f t="shared" ref="AG11" si="11">IF(AG10=1,"日",IF(AG10=2,"月",IF(AG10=3,"火",IF(AG10=4,"水",IF(AG10=5,"木",IF(AG10=6,"金","土"))))))</f>
        <v>#VALUE!</v>
      </c>
      <c r="AH11" s="52" t="e">
        <f t="shared" ref="AH11" si="12">IF(AH10=1,"日",IF(AH10=2,"月",IF(AH10=3,"火",IF(AH10=4,"水",IF(AH10=5,"木",IF(AH10=6,"金","土"))))))</f>
        <v>#VALUE!</v>
      </c>
      <c r="AI11" s="52" t="e">
        <f t="shared" ref="AI11" si="13">IF(AI10=1,"日",IF(AI10=2,"月",IF(AI10=3,"火",IF(AI10=4,"水",IF(AI10=5,"木",IF(AI10=6,"金","土"))))))</f>
        <v>#VALUE!</v>
      </c>
      <c r="AJ11" s="53" t="e">
        <f t="shared" ref="AJ11" si="14">IF(AJ10=1,"日",IF(AJ10=2,"月",IF(AJ10=3,"火",IF(AJ10=4,"水",IF(AJ10=5,"木",IF(AJ10=6,"金","土"))))))</f>
        <v>#VALUE!</v>
      </c>
      <c r="AK11" s="51" t="e">
        <f t="shared" ref="AK11" si="15">IF(AK10=1,"日",IF(AK10=2,"月",IF(AK10=3,"火",IF(AK10=4,"水",IF(AK10=5,"木",IF(AK10=6,"金","土"))))))</f>
        <v>#VALUE!</v>
      </c>
      <c r="AL11" s="52" t="e">
        <f t="shared" ref="AL11" si="16">IF(AL10=1,"日",IF(AL10=2,"月",IF(AL10=3,"火",IF(AL10=4,"水",IF(AL10=5,"木",IF(AL10=6,"金","土"))))))</f>
        <v>#VALUE!</v>
      </c>
      <c r="AM11" s="52" t="e">
        <f t="shared" ref="AM11" si="17">IF(AM10=1,"日",IF(AM10=2,"月",IF(AM10=3,"火",IF(AM10=4,"水",IF(AM10=5,"木",IF(AM10=6,"金","土"))))))</f>
        <v>#VALUE!</v>
      </c>
      <c r="AN11" s="52" t="e">
        <f t="shared" ref="AN11" si="18">IF(AN10=1,"日",IF(AN10=2,"月",IF(AN10=3,"火",IF(AN10=4,"水",IF(AN10=5,"木",IF(AN10=6,"金","土"))))))</f>
        <v>#VALUE!</v>
      </c>
      <c r="AO11" s="52" t="e">
        <f t="shared" ref="AO11" si="19">IF(AO10=1,"日",IF(AO10=2,"月",IF(AO10=3,"火",IF(AO10=4,"水",IF(AO10=5,"木",IF(AO10=6,"金","土"))))))</f>
        <v>#VALUE!</v>
      </c>
      <c r="AP11" s="52" t="e">
        <f t="shared" ref="AP11" si="20">IF(AP10=1,"日",IF(AP10=2,"月",IF(AP10=3,"火",IF(AP10=4,"水",IF(AP10=5,"木",IF(AP10=6,"金","土"))))))</f>
        <v>#VALUE!</v>
      </c>
      <c r="AQ11" s="53" t="e">
        <f t="shared" ref="AQ11" si="21">IF(AQ10=1,"日",IF(AQ10=2,"月",IF(AQ10=3,"火",IF(AQ10=4,"水",IF(AQ10=5,"木",IF(AQ10=6,"金","土"))))))</f>
        <v>#VALUE!</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50000000000003" customHeight="1" x14ac:dyDescent="0.4">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50000000000003" customHeight="1" x14ac:dyDescent="0.4">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50000000000003" customHeight="1" x14ac:dyDescent="0.4">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50000000000003" customHeight="1" x14ac:dyDescent="0.4">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50000000000003" customHeight="1" x14ac:dyDescent="0.4">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50000000000003" customHeight="1" x14ac:dyDescent="0.4">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50000000000003" customHeight="1" x14ac:dyDescent="0.4">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50000000000003" customHeight="1" x14ac:dyDescent="0.4">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50000000000003" customHeight="1" x14ac:dyDescent="0.4">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50000000000003" customHeight="1" x14ac:dyDescent="0.4">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50000000000003" customHeight="1" x14ac:dyDescent="0.4">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50000000000003" customHeight="1" x14ac:dyDescent="0.4">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50000000000003" customHeight="1" x14ac:dyDescent="0.4">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50000000000003" customHeight="1" x14ac:dyDescent="0.4">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50000000000003" customHeight="1" x14ac:dyDescent="0.4">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50000000000003" customHeight="1" x14ac:dyDescent="0.4">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50000000000003" customHeight="1" thickBot="1" x14ac:dyDescent="0.4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346" t="s">
        <v>6</v>
      </c>
      <c r="E50" s="346"/>
      <c r="F50" s="346"/>
      <c r="G50" s="346"/>
      <c r="H50" s="346"/>
    </row>
    <row r="51" spans="2:8" s="5" customFormat="1" ht="24.95" customHeight="1" x14ac:dyDescent="0.4">
      <c r="C51" s="88" t="s">
        <v>1</v>
      </c>
      <c r="D51" s="346" t="s">
        <v>24</v>
      </c>
      <c r="E51" s="346"/>
      <c r="F51" s="346"/>
      <c r="G51" s="346"/>
      <c r="H51" s="346"/>
    </row>
    <row r="52" spans="2:8" s="5" customFormat="1" ht="24.95" customHeight="1" x14ac:dyDescent="0.4">
      <c r="C52" s="88" t="s">
        <v>2</v>
      </c>
      <c r="D52" s="346" t="s">
        <v>25</v>
      </c>
      <c r="E52" s="346"/>
      <c r="F52" s="346"/>
      <c r="G52" s="346"/>
      <c r="H52" s="346"/>
    </row>
    <row r="53" spans="2:8" s="5" customFormat="1" ht="24.95" customHeight="1" x14ac:dyDescent="0.4">
      <c r="C53" s="88" t="s">
        <v>3</v>
      </c>
      <c r="D53" s="346" t="s">
        <v>26</v>
      </c>
      <c r="E53" s="346"/>
      <c r="F53" s="346"/>
      <c r="G53" s="346"/>
      <c r="H53" s="346"/>
    </row>
    <row r="54" spans="2:8" s="5" customFormat="1" ht="24.95" customHeight="1" x14ac:dyDescent="0.4">
      <c r="C54" s="88" t="s">
        <v>4</v>
      </c>
      <c r="D54" s="346" t="s">
        <v>37</v>
      </c>
      <c r="E54" s="346"/>
      <c r="F54" s="346"/>
      <c r="G54" s="346"/>
      <c r="H54" s="346"/>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60" zoomScaleNormal="70" workbookViewId="0"/>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
      <c r="C2" s="92"/>
      <c r="D2" s="92"/>
      <c r="E2" s="92"/>
      <c r="F2" s="92"/>
      <c r="I2" s="93"/>
      <c r="K2" s="92"/>
      <c r="L2" s="92"/>
      <c r="M2" s="92"/>
      <c r="N2" s="92"/>
      <c r="O2" s="92"/>
      <c r="P2" s="92"/>
      <c r="Q2" s="92"/>
      <c r="X2" s="2" t="s">
        <v>17</v>
      </c>
      <c r="Y2" s="415"/>
      <c r="Z2" s="415"/>
      <c r="AA2" s="2" t="s">
        <v>14</v>
      </c>
      <c r="AB2" s="596" t="str">
        <f>IF(Y2=0,"",YEAR(DATE(2018+Y2,1,1)))</f>
        <v/>
      </c>
      <c r="AC2" s="596"/>
      <c r="AD2" s="1" t="s">
        <v>18</v>
      </c>
      <c r="AE2" s="1" t="s">
        <v>19</v>
      </c>
      <c r="AF2" s="415"/>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
      <c r="B18" s="559"/>
      <c r="C18" s="564"/>
      <c r="D18" s="565"/>
      <c r="E18" s="566"/>
      <c r="F18" s="571"/>
      <c r="G18" s="574"/>
      <c r="H18" s="565"/>
      <c r="I18" s="565"/>
      <c r="J18" s="566"/>
      <c r="K18" s="574"/>
      <c r="L18" s="565"/>
      <c r="M18" s="565"/>
      <c r="N18" s="577"/>
      <c r="O18" s="582"/>
      <c r="P18" s="583"/>
      <c r="Q18" s="584"/>
      <c r="R18" s="140" t="e">
        <f>WEEKDAY(DATE($AB$2,$AF$2,1))</f>
        <v>#VALUE!</v>
      </c>
      <c r="S18" s="141" t="e">
        <f>WEEKDAY(DATE($AB$2,$AF$2,2))</f>
        <v>#VALUE!</v>
      </c>
      <c r="T18" s="141" t="e">
        <f>WEEKDAY(DATE($AB$2,$AF$2,3))</f>
        <v>#VALUE!</v>
      </c>
      <c r="U18" s="141" t="e">
        <f>WEEKDAY(DATE($AB$2,$AF$2,4))</f>
        <v>#VALUE!</v>
      </c>
      <c r="V18" s="141" t="e">
        <f>WEEKDAY(DATE($AB$2,$AF$2,5))</f>
        <v>#VALUE!</v>
      </c>
      <c r="W18" s="141" t="e">
        <f>WEEKDAY(DATE($AB$2,$AF$2,6))</f>
        <v>#VALUE!</v>
      </c>
      <c r="X18" s="142" t="e">
        <f>WEEKDAY(DATE($AB$2,$AF$2,7))</f>
        <v>#VALUE!</v>
      </c>
      <c r="Y18" s="140" t="e">
        <f>WEEKDAY(DATE($AB$2,$AF$2,8))</f>
        <v>#VALUE!</v>
      </c>
      <c r="Z18" s="141" t="e">
        <f>WEEKDAY(DATE($AB$2,$AF$2,9))</f>
        <v>#VALUE!</v>
      </c>
      <c r="AA18" s="141" t="e">
        <f>WEEKDAY(DATE($AB$2,$AF$2,10))</f>
        <v>#VALUE!</v>
      </c>
      <c r="AB18" s="141" t="e">
        <f>WEEKDAY(DATE($AB$2,$AF$2,11))</f>
        <v>#VALUE!</v>
      </c>
      <c r="AC18" s="141" t="e">
        <f>WEEKDAY(DATE($AB$2,$AF$2,12))</f>
        <v>#VALUE!</v>
      </c>
      <c r="AD18" s="141" t="e">
        <f>WEEKDAY(DATE($AB$2,$AF$2,13))</f>
        <v>#VALUE!</v>
      </c>
      <c r="AE18" s="142" t="e">
        <f>WEEKDAY(DATE($AB$2,$AF$2,14))</f>
        <v>#VALUE!</v>
      </c>
      <c r="AF18" s="140" t="e">
        <f>WEEKDAY(DATE($AB$2,$AF$2,15))</f>
        <v>#VALUE!</v>
      </c>
      <c r="AG18" s="141" t="e">
        <f>WEEKDAY(DATE($AB$2,$AF$2,16))</f>
        <v>#VALUE!</v>
      </c>
      <c r="AH18" s="141" t="e">
        <f>WEEKDAY(DATE($AB$2,$AF$2,17))</f>
        <v>#VALUE!</v>
      </c>
      <c r="AI18" s="141" t="e">
        <f>WEEKDAY(DATE($AB$2,$AF$2,18))</f>
        <v>#VALUE!</v>
      </c>
      <c r="AJ18" s="141" t="e">
        <f>WEEKDAY(DATE($AB$2,$AF$2,19))</f>
        <v>#VALUE!</v>
      </c>
      <c r="AK18" s="141" t="e">
        <f>WEEKDAY(DATE($AB$2,$AF$2,20))</f>
        <v>#VALUE!</v>
      </c>
      <c r="AL18" s="142" t="e">
        <f>WEEKDAY(DATE($AB$2,$AF$2,21))</f>
        <v>#VALUE!</v>
      </c>
      <c r="AM18" s="140" t="e">
        <f>WEEKDAY(DATE($AB$2,$AF$2,22))</f>
        <v>#VALUE!</v>
      </c>
      <c r="AN18" s="141" t="e">
        <f>WEEKDAY(DATE($AB$2,$AF$2,23))</f>
        <v>#VALUE!</v>
      </c>
      <c r="AO18" s="141" t="e">
        <f>WEEKDAY(DATE($AB$2,$AF$2,24))</f>
        <v>#VALUE!</v>
      </c>
      <c r="AP18" s="141" t="e">
        <f>WEEKDAY(DATE($AB$2,$AF$2,25))</f>
        <v>#VALUE!</v>
      </c>
      <c r="AQ18" s="141" t="e">
        <f>WEEKDAY(DATE($AB$2,$AF$2,26))</f>
        <v>#VALUE!</v>
      </c>
      <c r="AR18" s="141" t="e">
        <f>WEEKDAY(DATE($AB$2,$AF$2,27))</f>
        <v>#VALUE!</v>
      </c>
      <c r="AS18" s="142" t="e">
        <f>WEEKDAY(DATE($AB$2,$AF$2,28))</f>
        <v>#VALUE!</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45">
      <c r="B19" s="560"/>
      <c r="C19" s="567"/>
      <c r="D19" s="568"/>
      <c r="E19" s="569"/>
      <c r="F19" s="572"/>
      <c r="G19" s="575"/>
      <c r="H19" s="568"/>
      <c r="I19" s="568"/>
      <c r="J19" s="569"/>
      <c r="K19" s="575"/>
      <c r="L19" s="568"/>
      <c r="M19" s="568"/>
      <c r="N19" s="578"/>
      <c r="O19" s="585"/>
      <c r="P19" s="586"/>
      <c r="Q19" s="587"/>
      <c r="R19" s="147" t="e">
        <f>IF(R18=1,"日",IF(R18=2,"月",IF(R18=3,"火",IF(R18=4,"水",IF(R18=5,"木",IF(R18=6,"金","土"))))))</f>
        <v>#VALUE!</v>
      </c>
      <c r="S19" s="148" t="e">
        <f t="shared" ref="S19:AS19" si="0">IF(S18=1,"日",IF(S18=2,"月",IF(S18=3,"火",IF(S18=4,"水",IF(S18=5,"木",IF(S18=6,"金","土"))))))</f>
        <v>#VALUE!</v>
      </c>
      <c r="T19" s="148" t="e">
        <f t="shared" si="0"/>
        <v>#VALUE!</v>
      </c>
      <c r="U19" s="148" t="e">
        <f t="shared" si="0"/>
        <v>#VALUE!</v>
      </c>
      <c r="V19" s="148" t="e">
        <f t="shared" si="0"/>
        <v>#VALUE!</v>
      </c>
      <c r="W19" s="148" t="e">
        <f t="shared" si="0"/>
        <v>#VALUE!</v>
      </c>
      <c r="X19" s="149" t="e">
        <f t="shared" si="0"/>
        <v>#VALUE!</v>
      </c>
      <c r="Y19" s="147" t="e">
        <f>IF(Y18=1,"日",IF(Y18=2,"月",IF(Y18=3,"火",IF(Y18=4,"水",IF(Y18=5,"木",IF(Y18=6,"金","土"))))))</f>
        <v>#VALUE!</v>
      </c>
      <c r="Z19" s="148" t="e">
        <f t="shared" si="0"/>
        <v>#VALUE!</v>
      </c>
      <c r="AA19" s="148" t="e">
        <f t="shared" si="0"/>
        <v>#VALUE!</v>
      </c>
      <c r="AB19" s="148" t="e">
        <f t="shared" si="0"/>
        <v>#VALUE!</v>
      </c>
      <c r="AC19" s="148" t="e">
        <f t="shared" si="0"/>
        <v>#VALUE!</v>
      </c>
      <c r="AD19" s="148" t="e">
        <f t="shared" si="0"/>
        <v>#VALUE!</v>
      </c>
      <c r="AE19" s="149" t="e">
        <f t="shared" si="0"/>
        <v>#VALUE!</v>
      </c>
      <c r="AF19" s="147" t="e">
        <f>IF(AF18=1,"日",IF(AF18=2,"月",IF(AF18=3,"火",IF(AF18=4,"水",IF(AF18=5,"木",IF(AF18=6,"金","土"))))))</f>
        <v>#VALUE!</v>
      </c>
      <c r="AG19" s="148" t="e">
        <f t="shared" si="0"/>
        <v>#VALUE!</v>
      </c>
      <c r="AH19" s="148" t="e">
        <f t="shared" si="0"/>
        <v>#VALUE!</v>
      </c>
      <c r="AI19" s="148" t="e">
        <f t="shared" si="0"/>
        <v>#VALUE!</v>
      </c>
      <c r="AJ19" s="148" t="e">
        <f t="shared" si="0"/>
        <v>#VALUE!</v>
      </c>
      <c r="AK19" s="148" t="e">
        <f t="shared" si="0"/>
        <v>#VALUE!</v>
      </c>
      <c r="AL19" s="149" t="e">
        <f t="shared" si="0"/>
        <v>#VALUE!</v>
      </c>
      <c r="AM19" s="147" t="e">
        <f>IF(AM18=1,"日",IF(AM18=2,"月",IF(AM18=3,"火",IF(AM18=4,"水",IF(AM18=5,"木",IF(AM18=6,"金","土"))))))</f>
        <v>#VALUE!</v>
      </c>
      <c r="AN19" s="148" t="e">
        <f t="shared" si="0"/>
        <v>#VALUE!</v>
      </c>
      <c r="AO19" s="148" t="e">
        <f t="shared" si="0"/>
        <v>#VALUE!</v>
      </c>
      <c r="AP19" s="148" t="e">
        <f t="shared" si="0"/>
        <v>#VALUE!</v>
      </c>
      <c r="AQ19" s="148" t="e">
        <f t="shared" si="0"/>
        <v>#VALUE!</v>
      </c>
      <c r="AR19" s="148" t="e">
        <f t="shared" si="0"/>
        <v>#VALUE!</v>
      </c>
      <c r="AS19" s="149" t="e">
        <f t="shared" si="0"/>
        <v>#VALUE!</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4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4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346" t="s">
        <v>6</v>
      </c>
      <c r="E86" s="346"/>
      <c r="F86" s="346"/>
      <c r="G86" s="346"/>
    </row>
    <row r="87" spans="2:7" s="91" customFormat="1" ht="24.95" customHeight="1" x14ac:dyDescent="0.4">
      <c r="C87" s="88" t="s">
        <v>1</v>
      </c>
      <c r="D87" s="346" t="s">
        <v>24</v>
      </c>
      <c r="E87" s="346"/>
      <c r="F87" s="346"/>
      <c r="G87" s="346"/>
    </row>
    <row r="88" spans="2:7" s="91" customFormat="1" ht="24.95" customHeight="1" x14ac:dyDescent="0.4">
      <c r="C88" s="88" t="s">
        <v>2</v>
      </c>
      <c r="D88" s="346" t="s">
        <v>25</v>
      </c>
      <c r="E88" s="346"/>
      <c r="F88" s="346"/>
      <c r="G88" s="346"/>
    </row>
    <row r="89" spans="2:7" s="91" customFormat="1" ht="24.95" customHeight="1" x14ac:dyDescent="0.4">
      <c r="C89" s="88" t="s">
        <v>3</v>
      </c>
      <c r="D89" s="346" t="s">
        <v>26</v>
      </c>
      <c r="E89" s="346"/>
      <c r="F89" s="346"/>
      <c r="G89" s="346"/>
    </row>
    <row r="90" spans="2:7" s="91" customFormat="1" ht="24.95" customHeight="1" x14ac:dyDescent="0.4">
      <c r="C90" s="88" t="s">
        <v>4</v>
      </c>
      <c r="D90" s="346" t="s">
        <v>37</v>
      </c>
      <c r="E90" s="346"/>
      <c r="F90" s="346"/>
      <c r="G90" s="346"/>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60" zoomScaleNormal="55" workbookViewId="0"/>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
      <c r="F2" s="93"/>
      <c r="I2" s="93"/>
      <c r="J2" s="93"/>
      <c r="L2" s="95"/>
      <c r="M2" s="95"/>
      <c r="N2" s="95"/>
      <c r="O2" s="95"/>
      <c r="P2" s="95"/>
      <c r="Q2" s="95"/>
      <c r="R2" s="95"/>
      <c r="S2" s="95"/>
      <c r="X2" s="2" t="s">
        <v>17</v>
      </c>
      <c r="Y2" s="415"/>
      <c r="Z2" s="415"/>
      <c r="AA2" s="2" t="s">
        <v>14</v>
      </c>
      <c r="AB2" s="596" t="str">
        <f>IF(Y2=0,"",YEAR(DATE(2018+Y2,1,1)))</f>
        <v/>
      </c>
      <c r="AC2" s="596"/>
      <c r="AD2" s="1" t="s">
        <v>18</v>
      </c>
      <c r="AE2" s="1" t="s">
        <v>19</v>
      </c>
      <c r="AF2" s="415"/>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
      <c r="B17" s="663"/>
      <c r="C17" s="564"/>
      <c r="D17" s="565"/>
      <c r="E17" s="566"/>
      <c r="F17" s="571"/>
      <c r="G17" s="574"/>
      <c r="H17" s="565"/>
      <c r="I17" s="565"/>
      <c r="J17" s="566"/>
      <c r="K17" s="574"/>
      <c r="L17" s="565"/>
      <c r="M17" s="566"/>
      <c r="N17" s="574"/>
      <c r="O17" s="565"/>
      <c r="P17" s="565"/>
      <c r="Q17" s="565"/>
      <c r="R17" s="577"/>
      <c r="S17" s="143" t="e">
        <f>WEEKDAY(DATE($AB$2,$AF$2,1))</f>
        <v>#VALUE!</v>
      </c>
      <c r="T17" s="141" t="e">
        <f>WEEKDAY(DATE($AB$2,$AF$2,2))</f>
        <v>#VALUE!</v>
      </c>
      <c r="U17" s="141" t="e">
        <f>WEEKDAY(DATE($AB$2,$AF$2,3))</f>
        <v>#VALUE!</v>
      </c>
      <c r="V17" s="141" t="e">
        <f>WEEKDAY(DATE($AB$2,$AF$2,4))</f>
        <v>#VALUE!</v>
      </c>
      <c r="W17" s="141" t="e">
        <f>WEEKDAY(DATE($AB$2,$AF$2,5))</f>
        <v>#VALUE!</v>
      </c>
      <c r="X17" s="141" t="e">
        <f>WEEKDAY(DATE($AB$2,$AF$2,6))</f>
        <v>#VALUE!</v>
      </c>
      <c r="Y17" s="142" t="e">
        <f>WEEKDAY(DATE($AB$2,$AF$2,7))</f>
        <v>#VALUE!</v>
      </c>
      <c r="Z17" s="140" t="e">
        <f>WEEKDAY(DATE($AB$2,$AF$2,8))</f>
        <v>#VALUE!</v>
      </c>
      <c r="AA17" s="141" t="e">
        <f>WEEKDAY(DATE($AB$2,$AF$2,9))</f>
        <v>#VALUE!</v>
      </c>
      <c r="AB17" s="141" t="e">
        <f>WEEKDAY(DATE($AB$2,$AF$2,10))</f>
        <v>#VALUE!</v>
      </c>
      <c r="AC17" s="141" t="e">
        <f>WEEKDAY(DATE($AB$2,$AF$2,11))</f>
        <v>#VALUE!</v>
      </c>
      <c r="AD17" s="141" t="e">
        <f>WEEKDAY(DATE($AB$2,$AF$2,12))</f>
        <v>#VALUE!</v>
      </c>
      <c r="AE17" s="141" t="e">
        <f>WEEKDAY(DATE($AB$2,$AF$2,13))</f>
        <v>#VALUE!</v>
      </c>
      <c r="AF17" s="142" t="e">
        <f>WEEKDAY(DATE($AB$2,$AF$2,14))</f>
        <v>#VALUE!</v>
      </c>
      <c r="AG17" s="140" t="e">
        <f>WEEKDAY(DATE($AB$2,$AF$2,15))</f>
        <v>#VALUE!</v>
      </c>
      <c r="AH17" s="141" t="e">
        <f>WEEKDAY(DATE($AB$2,$AF$2,16))</f>
        <v>#VALUE!</v>
      </c>
      <c r="AI17" s="141" t="e">
        <f>WEEKDAY(DATE($AB$2,$AF$2,17))</f>
        <v>#VALUE!</v>
      </c>
      <c r="AJ17" s="141" t="e">
        <f>WEEKDAY(DATE($AB$2,$AF$2,18))</f>
        <v>#VALUE!</v>
      </c>
      <c r="AK17" s="141" t="e">
        <f>WEEKDAY(DATE($AB$2,$AF$2,19))</f>
        <v>#VALUE!</v>
      </c>
      <c r="AL17" s="141" t="e">
        <f>WEEKDAY(DATE($AB$2,$AF$2,20))</f>
        <v>#VALUE!</v>
      </c>
      <c r="AM17" s="142" t="e">
        <f>WEEKDAY(DATE($AB$2,$AF$2,21))</f>
        <v>#VALUE!</v>
      </c>
      <c r="AN17" s="140" t="e">
        <f>WEEKDAY(DATE($AB$2,$AF$2,22))</f>
        <v>#VALUE!</v>
      </c>
      <c r="AO17" s="141" t="e">
        <f>WEEKDAY(DATE($AB$2,$AF$2,23))</f>
        <v>#VALUE!</v>
      </c>
      <c r="AP17" s="141" t="e">
        <f>WEEKDAY(DATE($AB$2,$AF$2,24))</f>
        <v>#VALUE!</v>
      </c>
      <c r="AQ17" s="141" t="e">
        <f>WEEKDAY(DATE($AB$2,$AF$2,25))</f>
        <v>#VALUE!</v>
      </c>
      <c r="AR17" s="141" t="e">
        <f>WEEKDAY(DATE($AB$2,$AF$2,26))</f>
        <v>#VALUE!</v>
      </c>
      <c r="AS17" s="141" t="e">
        <f>WEEKDAY(DATE($AB$2,$AF$2,27))</f>
        <v>#VALUE!</v>
      </c>
      <c r="AT17" s="142" t="e">
        <f>WEEKDAY(DATE($AB$2,$AF$2,28))</f>
        <v>#VALUE!</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45">
      <c r="B18" s="664"/>
      <c r="C18" s="567"/>
      <c r="D18" s="568"/>
      <c r="E18" s="569"/>
      <c r="F18" s="572"/>
      <c r="G18" s="575"/>
      <c r="H18" s="568"/>
      <c r="I18" s="568"/>
      <c r="J18" s="569"/>
      <c r="K18" s="575"/>
      <c r="L18" s="568"/>
      <c r="M18" s="569"/>
      <c r="N18" s="575"/>
      <c r="O18" s="568"/>
      <c r="P18" s="568"/>
      <c r="Q18" s="568"/>
      <c r="R18" s="578"/>
      <c r="S18" s="223" t="e">
        <f>IF(S17=1,"日",IF(S17=2,"月",IF(S17=3,"火",IF(S17=4,"水",IF(S17=5,"木",IF(S17=6,"金","土"))))))</f>
        <v>#VALUE!</v>
      </c>
      <c r="T18" s="148" t="e">
        <f t="shared" ref="T18:AT18" si="0">IF(T17=1,"日",IF(T17=2,"月",IF(T17=3,"火",IF(T17=4,"水",IF(T17=5,"木",IF(T17=6,"金","土"))))))</f>
        <v>#VALUE!</v>
      </c>
      <c r="U18" s="148" t="e">
        <f t="shared" si="0"/>
        <v>#VALUE!</v>
      </c>
      <c r="V18" s="148" t="e">
        <f t="shared" si="0"/>
        <v>#VALUE!</v>
      </c>
      <c r="W18" s="148" t="e">
        <f t="shared" si="0"/>
        <v>#VALUE!</v>
      </c>
      <c r="X18" s="148" t="e">
        <f t="shared" si="0"/>
        <v>#VALUE!</v>
      </c>
      <c r="Y18" s="149" t="e">
        <f t="shared" si="0"/>
        <v>#VALUE!</v>
      </c>
      <c r="Z18" s="147" t="e">
        <f>IF(Z17=1,"日",IF(Z17=2,"月",IF(Z17=3,"火",IF(Z17=4,"水",IF(Z17=5,"木",IF(Z17=6,"金","土"))))))</f>
        <v>#VALUE!</v>
      </c>
      <c r="AA18" s="148" t="e">
        <f t="shared" si="0"/>
        <v>#VALUE!</v>
      </c>
      <c r="AB18" s="148" t="e">
        <f t="shared" si="0"/>
        <v>#VALUE!</v>
      </c>
      <c r="AC18" s="148" t="e">
        <f t="shared" si="0"/>
        <v>#VALUE!</v>
      </c>
      <c r="AD18" s="148" t="e">
        <f t="shared" si="0"/>
        <v>#VALUE!</v>
      </c>
      <c r="AE18" s="148" t="e">
        <f t="shared" si="0"/>
        <v>#VALUE!</v>
      </c>
      <c r="AF18" s="149" t="e">
        <f t="shared" si="0"/>
        <v>#VALUE!</v>
      </c>
      <c r="AG18" s="147" t="e">
        <f>IF(AG17=1,"日",IF(AG17=2,"月",IF(AG17=3,"火",IF(AG17=4,"水",IF(AG17=5,"木",IF(AG17=6,"金","土"))))))</f>
        <v>#VALUE!</v>
      </c>
      <c r="AH18" s="148" t="e">
        <f t="shared" si="0"/>
        <v>#VALUE!</v>
      </c>
      <c r="AI18" s="148" t="e">
        <f t="shared" si="0"/>
        <v>#VALUE!</v>
      </c>
      <c r="AJ18" s="148" t="e">
        <f t="shared" si="0"/>
        <v>#VALUE!</v>
      </c>
      <c r="AK18" s="148" t="e">
        <f t="shared" si="0"/>
        <v>#VALUE!</v>
      </c>
      <c r="AL18" s="148" t="e">
        <f t="shared" si="0"/>
        <v>#VALUE!</v>
      </c>
      <c r="AM18" s="149" t="e">
        <f t="shared" si="0"/>
        <v>#VALUE!</v>
      </c>
      <c r="AN18" s="147" t="e">
        <f>IF(AN17=1,"日",IF(AN17=2,"月",IF(AN17=3,"火",IF(AN17=4,"水",IF(AN17=5,"木",IF(AN17=6,"金","土"))))))</f>
        <v>#VALUE!</v>
      </c>
      <c r="AO18" s="148" t="e">
        <f t="shared" si="0"/>
        <v>#VALUE!</v>
      </c>
      <c r="AP18" s="148" t="e">
        <f t="shared" si="0"/>
        <v>#VALUE!</v>
      </c>
      <c r="AQ18" s="148" t="e">
        <f t="shared" si="0"/>
        <v>#VALUE!</v>
      </c>
      <c r="AR18" s="148" t="e">
        <f t="shared" si="0"/>
        <v>#VALUE!</v>
      </c>
      <c r="AS18" s="148" t="e">
        <f t="shared" si="0"/>
        <v>#VALUE!</v>
      </c>
      <c r="AT18" s="149" t="e">
        <f t="shared" si="0"/>
        <v>#VALUE!</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4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4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346" t="s">
        <v>6</v>
      </c>
      <c r="E85" s="346"/>
      <c r="F85" s="346"/>
      <c r="G85" s="346"/>
      <c r="H85" s="346"/>
      <c r="I85" s="91"/>
    </row>
    <row r="86" spans="2:9" ht="24.95" customHeight="1" x14ac:dyDescent="0.4">
      <c r="B86" s="91"/>
      <c r="C86" s="88" t="s">
        <v>1</v>
      </c>
      <c r="D86" s="346" t="s">
        <v>24</v>
      </c>
      <c r="E86" s="346"/>
      <c r="F86" s="346"/>
      <c r="G86" s="346"/>
      <c r="H86" s="346"/>
      <c r="I86" s="91"/>
    </row>
    <row r="87" spans="2:9" ht="24.95" customHeight="1" x14ac:dyDescent="0.4">
      <c r="B87" s="91"/>
      <c r="C87" s="88" t="s">
        <v>2</v>
      </c>
      <c r="D87" s="346" t="s">
        <v>25</v>
      </c>
      <c r="E87" s="346"/>
      <c r="F87" s="346"/>
      <c r="G87" s="346"/>
      <c r="H87" s="346"/>
      <c r="I87" s="91"/>
    </row>
    <row r="88" spans="2:9" ht="24.95" customHeight="1" x14ac:dyDescent="0.4">
      <c r="B88" s="91"/>
      <c r="C88" s="88" t="s">
        <v>3</v>
      </c>
      <c r="D88" s="346" t="s">
        <v>26</v>
      </c>
      <c r="E88" s="346"/>
      <c r="F88" s="346"/>
      <c r="G88" s="346"/>
      <c r="H88" s="346"/>
      <c r="I88" s="91"/>
    </row>
    <row r="89" spans="2:9" ht="24.95" customHeight="1" x14ac:dyDescent="0.4">
      <c r="B89" s="91"/>
      <c r="C89" s="88" t="s">
        <v>4</v>
      </c>
      <c r="D89" s="346" t="s">
        <v>37</v>
      </c>
      <c r="E89" s="346"/>
      <c r="F89" s="346"/>
      <c r="G89" s="346"/>
      <c r="H89" s="346"/>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60" zoomScaleNormal="55" workbookViewId="0"/>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
      <c r="J2" s="93"/>
      <c r="M2" s="93"/>
      <c r="N2" s="93"/>
      <c r="P2" s="95"/>
      <c r="Q2" s="95"/>
      <c r="R2" s="95"/>
      <c r="S2" s="95"/>
      <c r="T2" s="95"/>
      <c r="U2" s="95"/>
      <c r="V2" s="95"/>
      <c r="W2" s="95"/>
      <c r="AB2" s="2" t="s">
        <v>17</v>
      </c>
      <c r="AC2" s="415"/>
      <c r="AD2" s="415"/>
      <c r="AE2" s="2" t="s">
        <v>14</v>
      </c>
      <c r="AF2" s="596" t="str">
        <f>IF(AC2=0,"",YEAR(DATE(2018+AC2,1,1)))</f>
        <v/>
      </c>
      <c r="AG2" s="596"/>
      <c r="AH2" s="1" t="s">
        <v>18</v>
      </c>
      <c r="AI2" s="1" t="s">
        <v>19</v>
      </c>
      <c r="AJ2" s="415"/>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
      <c r="B13" s="663"/>
      <c r="C13" s="704"/>
      <c r="D13" s="707"/>
      <c r="E13" s="708"/>
      <c r="F13" s="709"/>
      <c r="G13" s="564"/>
      <c r="H13" s="566"/>
      <c r="I13" s="715"/>
      <c r="J13" s="716"/>
      <c r="K13" s="574"/>
      <c r="L13" s="565"/>
      <c r="M13" s="565"/>
      <c r="N13" s="566"/>
      <c r="O13" s="574"/>
      <c r="P13" s="565"/>
      <c r="Q13" s="565"/>
      <c r="R13" s="565"/>
      <c r="S13" s="566"/>
      <c r="T13" s="219"/>
      <c r="U13" s="219"/>
      <c r="V13" s="220"/>
      <c r="W13" s="143" t="e">
        <f>WEEKDAY(DATE($AF$2,$AJ$2,1))</f>
        <v>#VALUE!</v>
      </c>
      <c r="X13" s="141" t="e">
        <f>WEEKDAY(DATE($AF$2,$AJ$2,2))</f>
        <v>#VALUE!</v>
      </c>
      <c r="Y13" s="141" t="e">
        <f>WEEKDAY(DATE($AF$2,$AJ$2,3))</f>
        <v>#VALUE!</v>
      </c>
      <c r="Z13" s="141" t="e">
        <f>WEEKDAY(DATE($AF$2,$AJ$2,4))</f>
        <v>#VALUE!</v>
      </c>
      <c r="AA13" s="141" t="e">
        <f>WEEKDAY(DATE($AF$2,$AJ$2,5))</f>
        <v>#VALUE!</v>
      </c>
      <c r="AB13" s="141" t="e">
        <f>WEEKDAY(DATE($AF$2,$AJ$2,6))</f>
        <v>#VALUE!</v>
      </c>
      <c r="AC13" s="142" t="e">
        <f>WEEKDAY(DATE($AF$2,$AJ$2,7))</f>
        <v>#VALUE!</v>
      </c>
      <c r="AD13" s="140" t="e">
        <f>WEEKDAY(DATE($AF$2,$AJ$2,8))</f>
        <v>#VALUE!</v>
      </c>
      <c r="AE13" s="141" t="e">
        <f>WEEKDAY(DATE($AF$2,$AJ$2,9))</f>
        <v>#VALUE!</v>
      </c>
      <c r="AF13" s="141" t="e">
        <f>WEEKDAY(DATE($AF$2,$AJ$2,10))</f>
        <v>#VALUE!</v>
      </c>
      <c r="AG13" s="141" t="e">
        <f>WEEKDAY(DATE($AF$2,$AJ$2,11))</f>
        <v>#VALUE!</v>
      </c>
      <c r="AH13" s="141" t="e">
        <f>WEEKDAY(DATE($AF$2,$AJ$2,12))</f>
        <v>#VALUE!</v>
      </c>
      <c r="AI13" s="141" t="e">
        <f>WEEKDAY(DATE($AF$2,$AJ$2,13))</f>
        <v>#VALUE!</v>
      </c>
      <c r="AJ13" s="142" t="e">
        <f>WEEKDAY(DATE($AF$2,$AJ$2,14))</f>
        <v>#VALUE!</v>
      </c>
      <c r="AK13" s="140" t="e">
        <f>WEEKDAY(DATE($AF$2,$AJ$2,15))</f>
        <v>#VALUE!</v>
      </c>
      <c r="AL13" s="141" t="e">
        <f>WEEKDAY(DATE($AF$2,$AJ$2,16))</f>
        <v>#VALUE!</v>
      </c>
      <c r="AM13" s="141" t="e">
        <f>WEEKDAY(DATE($AF$2,$AJ$2,17))</f>
        <v>#VALUE!</v>
      </c>
      <c r="AN13" s="141" t="e">
        <f>WEEKDAY(DATE($AF$2,$AJ$2,18))</f>
        <v>#VALUE!</v>
      </c>
      <c r="AO13" s="141" t="e">
        <f>WEEKDAY(DATE($AF$2,$AJ$2,19))</f>
        <v>#VALUE!</v>
      </c>
      <c r="AP13" s="141" t="e">
        <f>WEEKDAY(DATE($AF$2,$AJ$2,20))</f>
        <v>#VALUE!</v>
      </c>
      <c r="AQ13" s="142" t="e">
        <f>WEEKDAY(DATE($AF$2,$AJ$2,21))</f>
        <v>#VALUE!</v>
      </c>
      <c r="AR13" s="140" t="e">
        <f>WEEKDAY(DATE($AF$2,$AJ$2,22))</f>
        <v>#VALUE!</v>
      </c>
      <c r="AS13" s="141" t="e">
        <f>WEEKDAY(DATE($AF$2,$AJ$2,23))</f>
        <v>#VALUE!</v>
      </c>
      <c r="AT13" s="141" t="e">
        <f>WEEKDAY(DATE($AF$2,$AJ$2,24))</f>
        <v>#VALUE!</v>
      </c>
      <c r="AU13" s="141" t="e">
        <f>WEEKDAY(DATE($AF$2,$AJ$2,25))</f>
        <v>#VALUE!</v>
      </c>
      <c r="AV13" s="141" t="e">
        <f>WEEKDAY(DATE($AF$2,$AJ$2,26))</f>
        <v>#VALUE!</v>
      </c>
      <c r="AW13" s="141" t="e">
        <f>WEEKDAY(DATE($AF$2,$AJ$2,27))</f>
        <v>#VALUE!</v>
      </c>
      <c r="AX13" s="142" t="e">
        <f>WEEKDAY(DATE($AF$2,$AJ$2,28))</f>
        <v>#VALUE!</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45">
      <c r="B14" s="664"/>
      <c r="C14" s="705"/>
      <c r="D14" s="710"/>
      <c r="E14" s="711"/>
      <c r="F14" s="712"/>
      <c r="G14" s="567"/>
      <c r="H14" s="569"/>
      <c r="I14" s="717"/>
      <c r="J14" s="718"/>
      <c r="K14" s="575"/>
      <c r="L14" s="568"/>
      <c r="M14" s="568"/>
      <c r="N14" s="569"/>
      <c r="O14" s="575"/>
      <c r="P14" s="568"/>
      <c r="Q14" s="568"/>
      <c r="R14" s="568"/>
      <c r="S14" s="569"/>
      <c r="T14" s="221"/>
      <c r="U14" s="221"/>
      <c r="V14" s="222"/>
      <c r="W14" s="223" t="e">
        <f>IF(W13=1,"日",IF(W13=2,"月",IF(W13=3,"火",IF(W13=4,"水",IF(W13=5,"木",IF(W13=6,"金","土"))))))</f>
        <v>#VALUE!</v>
      </c>
      <c r="X14" s="148" t="e">
        <f t="shared" ref="X14:AX14" si="0">IF(X13=1,"日",IF(X13=2,"月",IF(X13=3,"火",IF(X13=4,"水",IF(X13=5,"木",IF(X13=6,"金","土"))))))</f>
        <v>#VALUE!</v>
      </c>
      <c r="Y14" s="148" t="e">
        <f t="shared" si="0"/>
        <v>#VALUE!</v>
      </c>
      <c r="Z14" s="148" t="e">
        <f t="shared" si="0"/>
        <v>#VALUE!</v>
      </c>
      <c r="AA14" s="148" t="e">
        <f t="shared" si="0"/>
        <v>#VALUE!</v>
      </c>
      <c r="AB14" s="148" t="e">
        <f t="shared" si="0"/>
        <v>#VALUE!</v>
      </c>
      <c r="AC14" s="149" t="e">
        <f t="shared" si="0"/>
        <v>#VALUE!</v>
      </c>
      <c r="AD14" s="147" t="e">
        <f>IF(AD13=1,"日",IF(AD13=2,"月",IF(AD13=3,"火",IF(AD13=4,"水",IF(AD13=5,"木",IF(AD13=6,"金","土"))))))</f>
        <v>#VALUE!</v>
      </c>
      <c r="AE14" s="148" t="e">
        <f t="shared" si="0"/>
        <v>#VALUE!</v>
      </c>
      <c r="AF14" s="148" t="e">
        <f t="shared" si="0"/>
        <v>#VALUE!</v>
      </c>
      <c r="AG14" s="148" t="e">
        <f t="shared" si="0"/>
        <v>#VALUE!</v>
      </c>
      <c r="AH14" s="148" t="e">
        <f t="shared" si="0"/>
        <v>#VALUE!</v>
      </c>
      <c r="AI14" s="148" t="e">
        <f t="shared" si="0"/>
        <v>#VALUE!</v>
      </c>
      <c r="AJ14" s="149" t="e">
        <f t="shared" si="0"/>
        <v>#VALUE!</v>
      </c>
      <c r="AK14" s="147" t="e">
        <f>IF(AK13=1,"日",IF(AK13=2,"月",IF(AK13=3,"火",IF(AK13=4,"水",IF(AK13=5,"木",IF(AK13=6,"金","土"))))))</f>
        <v>#VALUE!</v>
      </c>
      <c r="AL14" s="148" t="e">
        <f t="shared" si="0"/>
        <v>#VALUE!</v>
      </c>
      <c r="AM14" s="148" t="e">
        <f t="shared" si="0"/>
        <v>#VALUE!</v>
      </c>
      <c r="AN14" s="148" t="e">
        <f t="shared" si="0"/>
        <v>#VALUE!</v>
      </c>
      <c r="AO14" s="148" t="e">
        <f t="shared" si="0"/>
        <v>#VALUE!</v>
      </c>
      <c r="AP14" s="148" t="e">
        <f t="shared" si="0"/>
        <v>#VALUE!</v>
      </c>
      <c r="AQ14" s="149" t="e">
        <f t="shared" si="0"/>
        <v>#VALUE!</v>
      </c>
      <c r="AR14" s="147" t="e">
        <f>IF(AR13=1,"日",IF(AR13=2,"月",IF(AR13=3,"火",IF(AR13=4,"水",IF(AR13=5,"木",IF(AR13=6,"金","土"))))))</f>
        <v>#VALUE!</v>
      </c>
      <c r="AS14" s="148" t="e">
        <f t="shared" si="0"/>
        <v>#VALUE!</v>
      </c>
      <c r="AT14" s="148" t="e">
        <f t="shared" si="0"/>
        <v>#VALUE!</v>
      </c>
      <c r="AU14" s="148" t="e">
        <f t="shared" si="0"/>
        <v>#VALUE!</v>
      </c>
      <c r="AV14" s="148" t="e">
        <f t="shared" si="0"/>
        <v>#VALUE!</v>
      </c>
      <c r="AW14" s="148" t="e">
        <f t="shared" si="0"/>
        <v>#VALUE!</v>
      </c>
      <c r="AX14" s="149" t="e">
        <f t="shared" si="0"/>
        <v>#VALUE!</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4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346" t="s">
        <v>6</v>
      </c>
      <c r="E94" s="346"/>
      <c r="F94" s="346"/>
      <c r="G94" s="346"/>
      <c r="H94" s="346"/>
      <c r="I94" s="91"/>
      <c r="J94" s="91"/>
    </row>
    <row r="95" spans="2:10" ht="24.95" customHeight="1" x14ac:dyDescent="0.4">
      <c r="B95" s="91"/>
      <c r="C95" s="88" t="s">
        <v>1</v>
      </c>
      <c r="D95" s="346" t="s">
        <v>24</v>
      </c>
      <c r="E95" s="346"/>
      <c r="F95" s="346"/>
      <c r="G95" s="346"/>
      <c r="H95" s="346"/>
      <c r="I95" s="91"/>
      <c r="J95" s="91"/>
    </row>
    <row r="96" spans="2:10" ht="24.95" customHeight="1" x14ac:dyDescent="0.4">
      <c r="B96" s="91"/>
      <c r="C96" s="88" t="s">
        <v>2</v>
      </c>
      <c r="D96" s="346" t="s">
        <v>25</v>
      </c>
      <c r="E96" s="346"/>
      <c r="F96" s="346"/>
      <c r="G96" s="346"/>
      <c r="H96" s="346"/>
      <c r="I96" s="91"/>
      <c r="J96" s="91"/>
    </row>
    <row r="97" spans="1:59" ht="24.95" customHeight="1" x14ac:dyDescent="0.4">
      <c r="B97" s="91"/>
      <c r="C97" s="88" t="s">
        <v>3</v>
      </c>
      <c r="D97" s="346" t="s">
        <v>26</v>
      </c>
      <c r="E97" s="346"/>
      <c r="F97" s="346"/>
      <c r="G97" s="346"/>
      <c r="H97" s="346"/>
      <c r="I97" s="91"/>
      <c r="J97" s="91"/>
    </row>
    <row r="98" spans="1:59" ht="24.95" customHeight="1" x14ac:dyDescent="0.4">
      <c r="B98" s="91"/>
      <c r="C98" s="88" t="s">
        <v>4</v>
      </c>
      <c r="D98" s="346" t="s">
        <v>37</v>
      </c>
      <c r="E98" s="346"/>
      <c r="F98" s="346"/>
      <c r="G98" s="346"/>
      <c r="H98" s="346"/>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26" orientation="portrait"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3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kun0c204@INT-KUN.LOCAL</cp:lastModifiedBy>
  <cp:lastPrinted>2025-05-15T00:45:00Z</cp:lastPrinted>
  <dcterms:created xsi:type="dcterms:W3CDTF">2020-01-14T23:44:41Z</dcterms:created>
  <dcterms:modified xsi:type="dcterms:W3CDTF">2025-05-27T05:14:01Z</dcterms:modified>
</cp:coreProperties>
</file>