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2023\３月\【財政状況資料集】_015491_訓子府町_2022\"/>
    </mc:Choice>
  </mc:AlternateContent>
  <xr:revisionPtr revIDLastSave="0" documentId="13_ncr:1_{1A69C381-ED33-4B8D-B1B3-E7EED1C6344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A32" i="12"/>
  <c r="AA31" i="12"/>
  <c r="AA30" i="12"/>
  <c r="AA29" i="12"/>
  <c r="AA28" i="12"/>
  <c r="AP23" i="12"/>
  <c r="AA23" i="12"/>
  <c r="V23" i="12"/>
  <c r="Q23" i="12"/>
  <c r="AA7"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<sst xmlns="http://schemas.openxmlformats.org/spreadsheetml/2006/main" count="1074" uniqueCount="580">
  <si>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</si>
  <si>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</si>
  <si>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</si>
  <si>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</si>
  <si>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</si>
  <si>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</si>
  <si>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</si>
  <si>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</si>
  <si>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</si>
  <si>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</si>
  <si>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</si>
  <si>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</si>
  <si>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</si>
  <si>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</si>
  <si>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</si>
  <si>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</si>
  <si>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</si>
  <si>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</si>
  <si>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</si>
  <si>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</si>
  <si>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</si>
  <si>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</si>
  <si>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</si>
  <si>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</si>
  <si>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</si>
  <si>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</si>
  <si>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</si>
  <si>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</si>
  <si>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</si>
  <si>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</si>
  <si>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</si>
  <si>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</si>
  <si>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</si>
  <si>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</si>
  <si>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</si>
  <si>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</si>
  <si>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</si>
  <si>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</si>
  <si>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</si>
  <si>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</si>
  <si>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</si>
  <si>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</si>
  <si>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</si>
  <si>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</si>
  <si>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</si>
  <si>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</si>
  <si>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</si>
  <si>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</si>
  <si>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</si>
  <si>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</si>
  <si>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</si>
  <si>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</si>
  <si>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</si>
  <si>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</si>
  <si>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</si>
  <si>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</si>
  <si>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</si>
  <si>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</si>
  <si>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</si>
  <si>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</si>
  <si>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</si>
  <si>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</si>
  <si>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</si>
  <si>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</si>
  <si>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</si>
  <si>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</si>
  <si>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</si>
  <si>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</si>
  <si>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</si>
  <si>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</si>
  <si>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</si>
  <si>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</si>
  <si>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</si>
  <si>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</si>
  <si>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</si>
  <si>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</si>
  <si>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</si>
  <si>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</si>
  <si>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</si>
  <si>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</si>
  <si>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</si>
  <si>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</si>
  <si>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</si>
  <si>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</si>
  <si>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</si>
  <si>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</si>
  <si>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</si>
  <si>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</si>
  <si>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</si>
  <si>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</si>
  <si>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</si>
  <si>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</si>
  <si>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</si>
  <si>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</si>
  <si>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</si>
  <si>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</si>
  <si>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</si>
  <si>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</si>
  <si>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</si>
  <si>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</si>
  <si>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</si>
  <si>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</si>
  <si>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</si>
  <si>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</si>
  <si>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</si>
  <si>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</si>
  <si>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</si>
  <si>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</si>
  <si>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</si>
  <si>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</si>
  <si>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</si>
  <si>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</si>
  <si>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</si>
  <si>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</si>
  <si>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</si>
  <si>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</si>
  <si>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</si>
  <si>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</si>
  <si>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</si>
  <si>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</si>
  <si>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</si>
  <si>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</si>
  <si>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</si>
  <si>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</si>
  <si>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</si>
  <si>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</si>
  <si>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</si>
  <si>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</si>
  <si>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</si>
  <si>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</si>
  <si>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</si>
  <si>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</si>
  <si>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</si>
  <si>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</si>
  <si>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</si>
  <si>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</si>
  <si>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</si>
  <si>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</si>
  <si>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</si>
  <si>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</si>
  <si>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</si>
  <si>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</si>
  <si>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</si>
  <si>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</si>
  <si>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</si>
  <si>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</si>
  <si>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</si>
  <si>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</si>
  <si>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</si>
  <si>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</si>
  <si>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</si>
  <si>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</si>
  <si>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</si>
  <si>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</si>
  <si>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</si>
  <si>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</si>
  <si>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</si>
  <si>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</si>
  <si>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</si>
  <si>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</si>
  <si>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</si>
  <si>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</si>
  <si>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</si>
  <si>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</si>
  <si>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</si>
  <si>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</si>
  <si>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</si>
  <si>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</si>
  <si>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</si>
  <si>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</si>
  <si>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</si>
  <si>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</si>
  <si>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</si>
  <si>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</si>
  <si>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</si>
  <si>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</si>
  <si>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</si>
  <si>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</si>
  <si>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</si>
  <si>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</si>
  <si>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</si>
  <si>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</si>
  <si>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</si>
  <si>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</si>
  <si>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</si>
  <si>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</si>
  <si>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</si>
  <si>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</si>
  <si>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</si>
  <si>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</si>
  <si>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</si>
  <si>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</si>
  <si>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</si>
  <si>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</si>
  <si>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</si>
  <si>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</si>
  <si>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</si>
  <si>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</si>
  <si>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</si>
  <si>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</si>
  <si>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</si>
  <si>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</si>
  <si>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</si>
  <si>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</si>
  <si>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</si>
  <si>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</si>
  <si>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</si>
  <si>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</si>
  <si>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</si>
  <si>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</si>
  <si>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</si>
  <si>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</si>
  <si>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</si>
  <si>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</si>
  <si>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</si>
  <si>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北海道訓子府町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</si>
  <si>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</si>
  <si>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</si>
  <si>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</si>
  <si>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</si>
  <si>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</si>
  <si>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</si>
  <si>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</si>
  <si>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</si>
  <si>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</si>
  <si>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</si>
  <si>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</si>
  <si>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</si>
  <si>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</si>
  <si>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</si>
  <si>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</si>
  <si>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</si>
  <si>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</si>
  <si>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</si>
  <si>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</si>
  <si>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</si>
  <si>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</si>
  <si>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</si>
  <si>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</si>
  <si>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</si>
  <si>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</si>
  <si>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</si>
  <si>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</si>
  <si>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</si>
  <si>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</si>
  <si>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</si>
  <si>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</si>
  <si>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</si>
  <si>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</si>
  <si>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</si>
  <si>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</si>
  <si>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</si>
  <si>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</si>
  <si>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</si>
  <si>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</si>
  <si>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</si>
  <si>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</si>
  <si>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</si>
  <si>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</si>
  <si>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</si>
  <si>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</si>
  <si>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</si>
  <si>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</si>
  <si>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</si>
  <si>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</si>
  <si>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</si>
  <si>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</si>
  <si>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</si>
  <si>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</si>
  <si>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</si>
  <si>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</si>
  <si>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</si>
  <si>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</si>
  <si>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</si>
  <si>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</si>
  <si>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</si>
  <si>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</si>
  <si>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</si>
  <si>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</si>
  <si>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</si>
  <si>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</si>
  <si>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</si>
  <si>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</si>
  <si>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</si>
  <si>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</si>
  <si>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</si>
  <si>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</si>
  <si>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</si>
  <si>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</si>
  <si>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</si>
  <si>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</si>
  <si>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</si>
  <si>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</si>
  <si>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</si>
  <si>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</si>
  <si>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</si>
  <si>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</si>
  <si>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</si>
  <si>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</si>
  <si>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</si>
  <si>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</si>
  <si>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</si>
  <si>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</si>
  <si>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</si>
  <si>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</si>
  <si>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</si>
  <si>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</si>
  <si>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</si>
  <si>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</si>
  <si>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</si>
  <si>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</si>
  <si>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</si>
  <si>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</si>
  <si>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</si>
  <si>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</si>
  <si>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</si>
  <si>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</si>
  <si>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</si>
  <si>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</si>
  <si>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</si>
  <si>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</si>
  <si>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</si>
  <si>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</si>
  <si>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</si>
  <si>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</si>
  <si>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</si>
  <si>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</si>
  <si>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</si>
  <si>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</si>
  <si>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</si>
  <si>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</si>
  <si>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</si>
  <si>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</si>
  <si>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</si>
  <si>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</si>
  <si>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</si>
  <si>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</si>
  <si>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</si>
  <si>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</si>
  <si>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</si>
  <si>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</si>
  <si>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</si>
  <si>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</si>
  <si>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</si>
  <si>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</si>
  <si>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</si>
  <si>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</si>
  <si>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</si>
  <si>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</si>
  <si>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</si>
  <si>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</si>
  <si>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</si>
  <si>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</si>
  <si>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</si>
  <si>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</si>
  <si>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</si>
  <si>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</si>
  <si>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</si>
  <si>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</si>
  <si>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</si>
  <si>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</si>
  <si>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</si>
  <si>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</si>
  <si>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</si>
  <si>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</si>
  <si>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</si>
  <si>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</si>
  <si>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</si>
  <si>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北海道訓子府町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</si>
  <si>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</si>
  <si>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</si>
  <si>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</si>
  <si>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</si>
  <si>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</si>
  <si>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</si>
  <si>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</si>
  <si>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</si>
  <si>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</si>
  <si>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</si>
  <si>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</si>
  <si>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</si>
  <si>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</si>
  <si>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</si>
  <si>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</si>
  <si>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</si>
  <si>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</si>
  <si>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</si>
  <si>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</si>
  <si>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</si>
  <si>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</si>
  <si>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</si>
  <si>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</si>
  <si>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</si>
  <si>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</si>
  <si>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</si>
  <si>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</si>
  <si>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</si>
  <si>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</si>
  <si>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</si>
  <si>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</si>
  <si>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</si>
  <si>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</si>
  <si>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</si>
  <si>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</si>
  <si>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</si>
  <si>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</si>
  <si>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</si>
  <si>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</si>
  <si>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</si>
  <si>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</si>
  <si>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</si>
  <si>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</si>
  <si>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</si>
  <si>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</si>
  <si>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</si>
  <si>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</si>
  <si>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</si>
  <si>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</si>
  <si>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</si>
  <si>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</si>
  <si>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</si>
  <si>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</si>
  <si>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</si>
  <si>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</si>
  <si>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</si>
  <si>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</si>
  <si>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</si>
  <si>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</si>
  <si>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</si>
  <si>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</si>
  <si>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</si>
  <si>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</si>
  <si>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</si>
  <si>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</si>
  <si>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</si>
  <si>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</si>
  <si>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</si>
  <si>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</si>
  <si>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</si>
  <si>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</si>
  <si>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</si>
  <si>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</si>
  <si>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</si>
  <si>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</si>
  <si>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</si>
  <si>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</si>
  <si>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</si>
  <si>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</si>
  <si>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</si>
  <si>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</si>
  <si>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</si>
  <si>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</si>
  <si>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</si>
  <si>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</si>
  <si>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</si>
  <si>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</si>
  <si>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</si>
  <si>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</si>
  <si>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</si>
  <si>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</si>
  <si>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</si>
  <si>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</si>
  <si>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</si>
  <si>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</si>
  <si>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</si>
  <si>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</si>
  <si>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</si>
  <si>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</si>
  <si>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</si>
  <si>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</si>
  <si>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</si>
  <si>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</si>
  <si>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</si>
  <si>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</si>
  <si>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</si>
  <si>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</si>
  <si>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</si>
  <si>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</si>
  <si>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</si>
  <si>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</si>
  <si>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</si>
  <si>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</si>
  <si>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</si>
  <si>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</si>
  <si>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</si>
  <si>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</si>
  <si>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</si>
  <si>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</si>
  <si>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</si>
  <si>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</si>
  <si>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</si>
  <si>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</si>
  <si>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</si>
  <si>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</si>
  <si>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</si>
  <si>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</si>
  <si>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</si>
  <si>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</si>
  <si>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</si>
  <si>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</si>
  <si>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</si>
  <si>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</si>
  <si>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</si>
  <si>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</si>
  <si>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</si>
  <si>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</si>
  <si>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</si>
  <si>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</si>
  <si>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</si>
  <si>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</si>
  <si>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</si>
  <si>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</si>
  <si>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</si>
  <si>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</si>
  <si>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</si>
  <si>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</si>
  <si>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</si>
  <si>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</si>
  <si>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</si>
  <si>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</si>
  <si>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</si>
  <si>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</si>
  <si>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</si>
  <si>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</si>
  <si>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</si>
  <si>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</si>
  <si>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</si>
  <si>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</si>
  <si>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</si>
  <si>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</si>
  <si>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</si>
  <si>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</si>
  <si>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</si>
  <si>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</si>
  <si>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</si>
  <si>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</si>
  <si>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</si>
  <si>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</si>
  <si>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</si>
  <si>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</si>
  <si>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</si>
  <si>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</si>
  <si>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</si>
  <si>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</si>
  <si>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</si>
  <si>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</si>
  <si>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</si>
  <si>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</si>
  <si>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</si>
  <si>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</si>
  <si>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</si>
  <si>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</si>
  <si>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</si>
  <si>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</si>
  <si>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</si>
  <si>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</si>
  <si>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5.29</t>
  </si>
  <si>
    <t>▲ 2.96</t>
  </si>
  <si>
    <t>水道事業会計</t>
  </si>
  <si>
    <t>一般会計</t>
  </si>
  <si>
    <t>介護保険特別会計</t>
  </si>
  <si>
    <t>国民健康保険特別会計</t>
  </si>
  <si>
    <t>後期高齢者医療特別会計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</si>
  <si>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</si>
  <si>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</si>
  <si>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</si>
  <si>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</si>
  <si>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</si>
  <si>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</si>
  <si>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</si>
  <si>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</si>
  <si>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</si>
  <si>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</si>
  <si>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</si>
  <si>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</si>
  <si>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社会資本整備基金</t>
    <rPh sb="0" eb="2">
      <t>シャカイ</t>
    </rPh>
    <rPh sb="2" eb="4">
      <t>シホン</t>
    </rPh>
    <rPh sb="4" eb="6">
      <t>セイビ</t>
    </rPh>
    <rPh sb="6" eb="8">
      <t>キキン</t>
    </rPh>
    <phoneticPr fontId="5"/>
  </si>
  <si>
    <t>地域活性化基金</t>
    <rPh sb="0" eb="2">
      <t>チイキ</t>
    </rPh>
    <rPh sb="2" eb="5">
      <t>カッセイカ</t>
    </rPh>
    <rPh sb="5" eb="7">
      <t>キキン</t>
    </rPh>
    <phoneticPr fontId="5"/>
  </si>
  <si>
    <t>鉄道跡地整備等基金</t>
    <rPh sb="0" eb="2">
      <t>テツドウ</t>
    </rPh>
    <rPh sb="2" eb="4">
      <t>アトチ</t>
    </rPh>
    <rPh sb="4" eb="6">
      <t>セイビ</t>
    </rPh>
    <rPh sb="6" eb="7">
      <t>トウ</t>
    </rPh>
    <rPh sb="7" eb="9">
      <t>キキン</t>
    </rPh>
    <phoneticPr fontId="5"/>
  </si>
  <si>
    <t>ふるさとおもいやり基金</t>
    <rPh sb="9" eb="11">
      <t>キキン</t>
    </rPh>
    <phoneticPr fontId="5"/>
  </si>
  <si>
    <t>森林環境譲与税基金</t>
    <rPh sb="0" eb="9">
      <t>シンリンカンキョウジョウヨゼイキキン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</si>
</sst>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4FB9-4ED7-97E0-B5B5CCF8A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377138</c:v>
                </c:pt>
                <c:pt idx="1">
                  <c:v>162276</c:v>
                </c:pt>
                <c:pt idx="2">
                  <c:v>161904</c:v>
                </c:pt>
                <c:pt idx="3">
                  <c:v>358928</c:v>
                </c:pt>
                <c:pt idx="4">
                  <c:v>167988</c:v>
                </c:pt>
              </c:numCache>
            </c:numRef>
          </c:val>
          <c:smooth val="0"/>
          <c:extLst>
            <c:ext xmlns:c16="http://schemas.microsoft.com/office/drawing/2014/chart" uri="{C3380CC4-5D6E-409C-BE32-E72D297353CC}">
              <c16:uniqueId val="{00000001-4FB9-4ED7-97E0-B5B5CCF8A1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5.83</c:v>
                </c:pt>
                <c:pt idx="1">
                  <c:v>3.96</c:v>
                </c:pt>
                <c:pt idx="2">
                  <c:v>5</c:v>
                </c:pt>
                <c:pt idx="3">
                  <c:v>7.49</c:v>
                </c:pt>
                <c:pt idx="4">
                  <c:v>8.49</c:v>
                </c:pt>
              </c:numCache>
            </c:numRef>
          </c:val>
          <c:extLst>
            <c:ext xmlns:c16="http://schemas.microsoft.com/office/drawing/2014/chart" uri="{C3380CC4-5D6E-409C-BE32-E72D297353CC}">
              <c16:uniqueId val="{00000000-5B11-4E93-9066-D1659F1285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42.98</c:v>
                </c:pt>
                <c:pt idx="1">
                  <c:v>41.75</c:v>
                </c:pt>
                <c:pt idx="2">
                  <c:v>43.89</c:v>
                </c:pt>
                <c:pt idx="3">
                  <c:v>36.729999999999997</c:v>
                </c:pt>
                <c:pt idx="4">
                  <c:v>41.25</c:v>
                </c:pt>
              </c:numCache>
            </c:numRef>
          </c:val>
          <c:extLst>
            <c:ext xmlns:c16="http://schemas.microsoft.com/office/drawing/2014/chart" uri="{C3380CC4-5D6E-409C-BE32-E72D297353CC}">
              <c16:uniqueId val="{00000001-5B11-4E93-9066-D1659F1285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7.34</c:v>
                </c:pt>
                <c:pt idx="1">
                  <c:v>-5.29</c:v>
                </c:pt>
                <c:pt idx="2">
                  <c:v>2.98</c:v>
                </c:pt>
                <c:pt idx="3">
                  <c:v>-2.96</c:v>
                </c:pt>
                <c:pt idx="4">
                  <c:v>0.77</c:v>
                </c:pt>
              </c:numCache>
            </c:numRef>
          </c:val>
          <c:smooth val="0"/>
          <c:extLst>
            <c:ext xmlns:c16="http://schemas.microsoft.com/office/drawing/2014/chart" uri="{C3380CC4-5D6E-409C-BE32-E72D297353CC}">
              <c16:uniqueId val="{00000002-5B11-4E93-9066-D1659F1285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6C-4C3B-BC74-64D2640422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C-4C3B-BC74-64D2640422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6C-4C3B-BC74-64D2640422C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6C-4C3B-BC74-64D2640422C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6C-4C3B-BC74-64D2640422C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C6C-4C3B-BC74-64D2640422C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0.15</c:v>
                </c:pt>
                <c:pt idx="4">
                  <c:v>#N/A</c:v>
                </c:pt>
                <c:pt idx="5">
                  <c:v>0.72</c:v>
                </c:pt>
                <c:pt idx="6">
                  <c:v>#N/A</c:v>
                </c:pt>
                <c:pt idx="7">
                  <c:v>0</c:v>
                </c:pt>
                <c:pt idx="8">
                  <c:v>#N/A</c:v>
                </c:pt>
                <c:pt idx="9">
                  <c:v>0.24</c:v>
                </c:pt>
              </c:numCache>
            </c:numRef>
          </c:val>
          <c:extLst>
            <c:ext xmlns:c16="http://schemas.microsoft.com/office/drawing/2014/chart" uri="{C3380CC4-5D6E-409C-BE32-E72D297353CC}">
              <c16:uniqueId val="{00000006-BC6C-4C3B-BC74-64D2640422C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0.05</c:v>
                </c:pt>
                <c:pt idx="4">
                  <c:v>#N/A</c:v>
                </c:pt>
                <c:pt idx="5">
                  <c:v>0</c:v>
                </c:pt>
                <c:pt idx="6">
                  <c:v>#N/A</c:v>
                </c:pt>
                <c:pt idx="7">
                  <c:v>0.26</c:v>
                </c:pt>
                <c:pt idx="8">
                  <c:v>#N/A</c:v>
                </c:pt>
                <c:pt idx="9">
                  <c:v>0.55000000000000004</c:v>
                </c:pt>
              </c:numCache>
            </c:numRef>
          </c:val>
          <c:extLst>
            <c:ext xmlns:c16="http://schemas.microsoft.com/office/drawing/2014/chart" uri="{C3380CC4-5D6E-409C-BE32-E72D297353CC}">
              <c16:uniqueId val="{00000007-BC6C-4C3B-BC74-64D2640422C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5.82</c:v>
                </c:pt>
                <c:pt idx="2">
                  <c:v>#N/A</c:v>
                </c:pt>
                <c:pt idx="3">
                  <c:v>3.96</c:v>
                </c:pt>
                <c:pt idx="4">
                  <c:v>#N/A</c:v>
                </c:pt>
                <c:pt idx="5">
                  <c:v>4.99</c:v>
                </c:pt>
                <c:pt idx="6">
                  <c:v>#N/A</c:v>
                </c:pt>
                <c:pt idx="7">
                  <c:v>7.48</c:v>
                </c:pt>
                <c:pt idx="8">
                  <c:v>#N/A</c:v>
                </c:pt>
                <c:pt idx="9">
                  <c:v>8.49</c:v>
                </c:pt>
              </c:numCache>
            </c:numRef>
          </c:val>
          <c:extLst>
            <c:ext xmlns:c16="http://schemas.microsoft.com/office/drawing/2014/chart" uri="{C3380CC4-5D6E-409C-BE32-E72D297353CC}">
              <c16:uniqueId val="{00000008-BC6C-4C3B-BC74-64D2640422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17.05</c:v>
                </c:pt>
                <c:pt idx="2">
                  <c:v>#N/A</c:v>
                </c:pt>
                <c:pt idx="3">
                  <c:v>18.03</c:v>
                </c:pt>
                <c:pt idx="4">
                  <c:v>#N/A</c:v>
                </c:pt>
                <c:pt idx="5">
                  <c:v>18.829999999999998</c:v>
                </c:pt>
                <c:pt idx="6">
                  <c:v>#N/A</c:v>
                </c:pt>
                <c:pt idx="7">
                  <c:v>18.32</c:v>
                </c:pt>
                <c:pt idx="8">
                  <c:v>#N/A</c:v>
                </c:pt>
                <c:pt idx="9">
                  <c:v>19.52</c:v>
                </c:pt>
              </c:numCache>
            </c:numRef>
          </c:val>
          <c:extLst>
            <c:ext xmlns:c16="http://schemas.microsoft.com/office/drawing/2014/chart" uri="{C3380CC4-5D6E-409C-BE32-E72D297353CC}">
              <c16:uniqueId val="{00000009-BC6C-4C3B-BC74-64D2640422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426</c:v>
                </c:pt>
                <c:pt idx="5">
                  <c:v>399</c:v>
                </c:pt>
                <c:pt idx="8">
                  <c:v>384</c:v>
                </c:pt>
                <c:pt idx="11">
                  <c:v>410</c:v>
                </c:pt>
                <c:pt idx="14">
                  <c:v>441</c:v>
                </c:pt>
              </c:numCache>
            </c:numRef>
          </c:val>
          <c:extLst>
            <c:ext xmlns:c16="http://schemas.microsoft.com/office/drawing/2014/chart" uri="{C3380CC4-5D6E-409C-BE32-E72D297353CC}">
              <c16:uniqueId val="{00000000-5A37-4A73-9EC2-417CB2A5D3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37-4A73-9EC2-417CB2A5D3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5A37-4A73-9EC2-417CB2A5D3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20</c:v>
                </c:pt>
                <c:pt idx="6">
                  <c:v>20</c:v>
                </c:pt>
                <c:pt idx="9">
                  <c:v>20</c:v>
                </c:pt>
                <c:pt idx="12">
                  <c:v>20</c:v>
                </c:pt>
              </c:numCache>
            </c:numRef>
          </c:val>
          <c:extLst>
            <c:ext xmlns:c16="http://schemas.microsoft.com/office/drawing/2014/chart" uri="{C3380CC4-5D6E-409C-BE32-E72D297353CC}">
              <c16:uniqueId val="{00000003-5A37-4A73-9EC2-417CB2A5D3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c:v>
                </c:pt>
                <c:pt idx="3">
                  <c:v>74</c:v>
                </c:pt>
                <c:pt idx="6">
                  <c:v>67</c:v>
                </c:pt>
                <c:pt idx="9">
                  <c:v>67</c:v>
                </c:pt>
                <c:pt idx="12">
                  <c:v>68</c:v>
                </c:pt>
              </c:numCache>
            </c:numRef>
          </c:val>
          <c:extLst>
            <c:ext xmlns:c16="http://schemas.microsoft.com/office/drawing/2014/chart" uri="{C3380CC4-5D6E-409C-BE32-E72D297353CC}">
              <c16:uniqueId val="{00000004-5A37-4A73-9EC2-417CB2A5D3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37-4A73-9EC2-417CB2A5D3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37-4A73-9EC2-417CB2A5D3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476</c:v>
                </c:pt>
                <c:pt idx="3">
                  <c:v>458</c:v>
                </c:pt>
                <c:pt idx="6">
                  <c:v>453</c:v>
                </c:pt>
                <c:pt idx="9">
                  <c:v>514</c:v>
                </c:pt>
                <c:pt idx="12">
                  <c:v>588</c:v>
                </c:pt>
              </c:numCache>
            </c:numRef>
          </c:val>
          <c:extLst>
            <c:ext xmlns:c16="http://schemas.microsoft.com/office/drawing/2014/chart" uri="{C3380CC4-5D6E-409C-BE32-E72D297353CC}">
              <c16:uniqueId val="{00000007-5A37-4A73-9EC2-417CB2A5D3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141</c:v>
                </c:pt>
                <c:pt idx="2">
                  <c:v>#N/A</c:v>
                </c:pt>
                <c:pt idx="3">
                  <c:v>#N/A</c:v>
                </c:pt>
                <c:pt idx="4">
                  <c:v>155</c:v>
                </c:pt>
                <c:pt idx="5">
                  <c:v>#N/A</c:v>
                </c:pt>
                <c:pt idx="6">
                  <c:v>#N/A</c:v>
                </c:pt>
                <c:pt idx="7">
                  <c:v>158</c:v>
                </c:pt>
                <c:pt idx="8">
                  <c:v>#N/A</c:v>
                </c:pt>
                <c:pt idx="9">
                  <c:v>#N/A</c:v>
                </c:pt>
                <c:pt idx="10">
                  <c:v>192</c:v>
                </c:pt>
                <c:pt idx="11">
                  <c:v>#N/A</c:v>
                </c:pt>
                <c:pt idx="12">
                  <c:v>#N/A</c:v>
                </c:pt>
                <c:pt idx="13">
                  <c:v>236</c:v>
                </c:pt>
                <c:pt idx="14">
                  <c:v>#N/A</c:v>
                </c:pt>
              </c:numCache>
            </c:numRef>
          </c:val>
          <c:smooth val="0"/>
          <c:extLst>
            <c:ext xmlns:c16="http://schemas.microsoft.com/office/drawing/2014/chart" uri="{C3380CC4-5D6E-409C-BE32-E72D297353CC}">
              <c16:uniqueId val="{00000008-5A37-4A73-9EC2-417CB2A5D3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4388</c:v>
                </c:pt>
                <c:pt idx="5">
                  <c:v>4369</c:v>
                </c:pt>
                <c:pt idx="8">
                  <c:v>4369</c:v>
                </c:pt>
                <c:pt idx="11">
                  <c:v>4774</c:v>
                </c:pt>
                <c:pt idx="14">
                  <c:v>4621</c:v>
                </c:pt>
              </c:numCache>
            </c:numRef>
          </c:val>
          <c:extLst>
            <c:ext xmlns:c16="http://schemas.microsoft.com/office/drawing/2014/chart" uri="{C3380CC4-5D6E-409C-BE32-E72D297353CC}">
              <c16:uniqueId val="{00000000-BFCE-4D04-8B1E-1E23B82F42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CE-4D04-8B1E-1E23B82F42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3947</c:v>
                </c:pt>
                <c:pt idx="5">
                  <c:v>3892</c:v>
                </c:pt>
                <c:pt idx="8">
                  <c:v>3941</c:v>
                </c:pt>
                <c:pt idx="11">
                  <c:v>4137</c:v>
                </c:pt>
                <c:pt idx="14">
                  <c:v>4226</c:v>
                </c:pt>
              </c:numCache>
            </c:numRef>
          </c:val>
          <c:extLst>
            <c:ext xmlns:c16="http://schemas.microsoft.com/office/drawing/2014/chart" uri="{C3380CC4-5D6E-409C-BE32-E72D297353CC}">
              <c16:uniqueId val="{00000002-BFCE-4D04-8B1E-1E23B82F42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CE-4D04-8B1E-1E23B82F42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CE-4D04-8B1E-1E23B82F42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E-4D04-8B1E-1E23B82F42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922</c:v>
                </c:pt>
                <c:pt idx="3">
                  <c:v>900</c:v>
                </c:pt>
                <c:pt idx="6">
                  <c:v>628</c:v>
                </c:pt>
                <c:pt idx="9">
                  <c:v>828</c:v>
                </c:pt>
                <c:pt idx="12">
                  <c:v>595</c:v>
                </c:pt>
              </c:numCache>
            </c:numRef>
          </c:val>
          <c:extLst>
            <c:ext xmlns:c16="http://schemas.microsoft.com/office/drawing/2014/chart" uri="{C3380CC4-5D6E-409C-BE32-E72D297353CC}">
              <c16:uniqueId val="{00000006-BFCE-4D04-8B1E-1E23B82F42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90</c:v>
                </c:pt>
                <c:pt idx="6">
                  <c:v>70</c:v>
                </c:pt>
                <c:pt idx="9">
                  <c:v>51</c:v>
                </c:pt>
                <c:pt idx="12">
                  <c:v>41</c:v>
                </c:pt>
              </c:numCache>
            </c:numRef>
          </c:val>
          <c:extLst>
            <c:ext xmlns:c16="http://schemas.microsoft.com/office/drawing/2014/chart" uri="{C3380CC4-5D6E-409C-BE32-E72D297353CC}">
              <c16:uniqueId val="{00000007-BFCE-4D04-8B1E-1E23B82F42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559</c:v>
                </c:pt>
                <c:pt idx="3">
                  <c:v>567</c:v>
                </c:pt>
                <c:pt idx="6">
                  <c:v>664</c:v>
                </c:pt>
                <c:pt idx="9">
                  <c:v>732</c:v>
                </c:pt>
                <c:pt idx="12">
                  <c:v>801</c:v>
                </c:pt>
              </c:numCache>
            </c:numRef>
          </c:val>
          <c:extLst>
            <c:ext xmlns:c16="http://schemas.microsoft.com/office/drawing/2014/chart" uri="{C3380CC4-5D6E-409C-BE32-E72D297353CC}">
              <c16:uniqueId val="{00000008-BFCE-4D04-8B1E-1E23B82F42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BFCE-4D04-8B1E-1E23B82F42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5141</c:v>
                </c:pt>
                <c:pt idx="3">
                  <c:v>5010</c:v>
                </c:pt>
                <c:pt idx="6">
                  <c:v>4891</c:v>
                </c:pt>
                <c:pt idx="9">
                  <c:v>5395</c:v>
                </c:pt>
                <c:pt idx="12">
                  <c:v>5130</c:v>
                </c:pt>
              </c:numCache>
            </c:numRef>
          </c:val>
          <c:extLst>
            <c:ext xmlns:c16="http://schemas.microsoft.com/office/drawing/2014/chart" uri="{C3380CC4-5D6E-409C-BE32-E72D297353CC}">
              <c16:uniqueId val="{0000000A-BFCE-4D04-8B1E-1E23B82F42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CE-4D04-8B1E-1E23B82F42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1264</c:v>
                </c:pt>
                <c:pt idx="1">
                  <c:v>1158</c:v>
                </c:pt>
                <c:pt idx="2">
                  <c:v>1275</c:v>
                </c:pt>
              </c:numCache>
            </c:numRef>
          </c:val>
          <c:extLst>
            <c:ext xmlns:c16="http://schemas.microsoft.com/office/drawing/2014/chart" uri="{C3380CC4-5D6E-409C-BE32-E72D297353CC}">
              <c16:uniqueId val="{00000000-40E1-4587-B519-B98FEA573F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614</c:v>
                </c:pt>
                <c:pt idx="1">
                  <c:v>811</c:v>
                </c:pt>
                <c:pt idx="2">
                  <c:v>821</c:v>
                </c:pt>
              </c:numCache>
            </c:numRef>
          </c:val>
          <c:extLst>
            <c:ext xmlns:c16="http://schemas.microsoft.com/office/drawing/2014/chart" uri="{C3380CC4-5D6E-409C-BE32-E72D297353CC}">
              <c16:uniqueId val="{00000001-40E1-4587-B519-B98FEA573F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1992</c:v>
                </c:pt>
                <c:pt idx="1">
                  <c:v>2095</c:v>
                </c:pt>
                <c:pt idx="2">
                  <c:v>2041</c:v>
                </c:pt>
              </c:numCache>
            </c:numRef>
          </c:val>
          <c:extLst>
            <c:ext xmlns:c16="http://schemas.microsoft.com/office/drawing/2014/chart" uri="{C3380CC4-5D6E-409C-BE32-E72D297353CC}">
              <c16:uniqueId val="{00000002-40E1-4587-B519-B98FEA573F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実施したスポーツセンター</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および令和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実施した消防庁舎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本体工事（緊防債分）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の元金償還が開始したため大きく増額となった。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本体工事（過疎債分）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や継続して実施している農業基盤整備事業により発行した多額の地方債償還のため、公債費の増嵩は避けられず、実質公債費比率も上昇することになる。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年間償還額の平準化、地方債発行の縮減に努め実質公債費比率の安定を目指す。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本町満期一括償還地方債の借入がないため該当なし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将来負担比率については、これまで発生していない状況が続いている。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今後も後年負担に備え、充当可能基金の計画的な積み立て、行財政改革により財政の健全化を図る。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年度は町税等の増収により、財政調整基金に決算積立と合わせて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百万円、大型事業の後年負担に備え減債基金に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百万円積み立てた一方、農業基盤整備事業等のため社会資本整備基金を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今後も基金管理においては、使途の明確化を図っていく。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も老朽化した公共施設・設備等の更新・改修及び農業基盤整備事業に多額の事業費が見込まれるため、地方債発行をできるだけ抑制できるよう基金の計画的な積み立てを継続し、将来の財政負担に備え、計画的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・社会資本整備基金～主に資産形成のための投資事業に充当するための基金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・地域活性化基金～主に政策的なソフト事業に充当する基金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・鉄道跡地整備等基金～私鉄廃止時の解散分配金を原資としての基金であり、地方交通対策のための基金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・ふるさとおもいやり基金～ふるさと納税による寄付金を寄付者の社会的投資を具現化するため、規定された事業に充当する基金</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森林の整備、木材の利用促進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に充当する基金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社会資本整備基金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農業基盤整備事業と消防庁舎建設事業等に充てるため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たが、寄付や今後の公共施設の整備に備えて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百万円を積み立てており、地域活性化基金においても、今後の電子行政施策等に備え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特定目的基金全体としては、前年度から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鉄道跡地整備等基金及び産業後継者育成基金については、基金が枯渇していくことから、継続するか廃止するか基金の在り方について検討が必要である。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社会資本整備基金については、今後の大型事業や継続される農業基盤整備事業に対応できるよう計画的な積み立てによる管理に努める。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地域活性化基金については、周年行事や今後も事業費の増大が見込まれる電子行政施策に備え基金造成に努める。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町税等の増収により、決算積立と合わせて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て、予算調整のために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使途の明確化を図るため、財政調整基金から個々の特定目的基金への積替えを予定している。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今後とも、特定財源の確保に努め、基金取り崩しを最小限に抑制する。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大型事業の後年負担に備え計画的に積み立てており、令和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百万円を積み立て、今年度の公債費の財源として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今後も後年負担に備えた計画的な積み立てを継続しながら、大型事業の公債費の財源として計画的に管理していく。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FAF6C98-66FC-4B39-B591-BF22B99D3E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927077-9A09-4E42-AABF-45C16A5FE0A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F362161-2BC2-48E2-A3AF-3B1D2418CA0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A64DF66-2C90-4BAC-9E04-91B76DBDA84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7F0262C-7857-4FF5-B85F-9340680FC4A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07D3041-5C75-460D-BCAC-6F8CFA7DEBB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C884A5-93BE-4022-A8AD-ADB7F645F34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6D625EA-C0DB-4E7A-AB19-0B22EF644E4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45DF843-8FEF-46C6-8AB7-97D236476E1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9E41012-4F75-4F98-A87E-DE03C6ABA74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4,594
190.95
5,427,757
5,154,814
262,543
3,091,993
5,130,393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149884E-EBF8-40B4-941C-60655E0E2BC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A17ECDA-A9ED-4163-964C-A355AF3E299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3612721-077A-4DBE-9EE2-5A09D8D9D29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667CE80-8750-4B7B-ACCE-61655890307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192A63-F0A7-4A0F-B5BA-A23C81ECA25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7B02E67-19D5-4699-A266-3CCB4754A44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F5BDA2C-E153-484D-954C-E048C267FCD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14F4357-151E-4FD4-BFF1-9F7C7BB9FF4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AC4C663-7F03-4066-BB60-52A23829C31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090C05F-9138-4087-BF99-FD3623EDFC1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31C80AD-5898-4108-9E28-E7723915260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554B1BB-71C6-4284-91DA-B87271673A9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00AC42A-04E9-4DBA-BCCC-AACEFC1D4DD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22CC226-CEE5-4652-88B9-AA4DDDFFD1C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757F3F1-D988-4E62-87E7-B26BBCC1B74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21250E-B658-44BC-953F-2CECCA52F28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02222A7-17D1-4654-8537-8CC54647F3F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5AA6C06-EBDD-47D5-9EDE-C6B9F74BA3E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AA74BD4-FB29-4F33-88DA-127E128F1E7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2943314-7BAF-4B59-B65E-4A55824171C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2D0FB1E-BD50-4066-9D3E-7326D9F8113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39802CB-6B6F-4ABD-B951-883102A86E1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C283AC1-2DAD-4886-8F39-4B28B8B6805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5E82CFF-AC4C-4CC9-8056-23BDF171F55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929E5B6-8747-48AD-A0FE-2CE8A37AE41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447120D-979C-40DF-AD66-9BB7E397FF8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336B4D3-7EAC-441C-B28D-06B3A779CB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2B8125A-9CCB-4F46-962D-DEC9FDBCF58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2E8D4B8-575A-43A7-9448-D632C398722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B7CE1EB-28F3-4757-8E2B-034685B8327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0A8C9E3-A1EC-4839-BF4E-6A2199A0002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E3F753-8760-4663-AEBD-407E2D1F281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D5AE80F-5B72-46A6-8CEE-79EEF8AE109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38F7C0-B023-4458-9ACB-F03C2A610FC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E5AB0B-D27C-4182-90C4-793348628A9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856B0DE-1C3A-462F-B429-DEBE5B60CB0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D473C24-E665-473D-8E55-7FDCCEF3511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であったが、類似団体平均をやや上回った。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税の徴収率は、変わらず高い状況を維持しており、今後とも職員の定数管理や行革による取り組みを実施し、歳出削減により財政基盤の強化を図る。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4C64E02-4902-469C-BEC0-94E5026D03B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8C44468-D4D7-4367-865A-AF6DB627FCF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90401F3-B8D3-4DDA-9AE1-15F34EA6C57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08D6562-DFB5-430A-BAD0-3CE004DC680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1771C48-C9F8-45F9-8DBE-F6E4B8C6320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2789A103-FF28-4E16-A110-AD321146B4C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2E786F1-DA6B-4041-B451-CDD037162ED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422D1B9-6FD5-4562-BD0D-1644811993E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383847B-09B4-41ED-8147-D8401B52B7C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449BC99D-81A2-4BC9-A7DC-CD4E9AB42D5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DCFF35CB-FDF8-445C-96B8-33C09070D67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F8C3ECA0-36E1-4575-9BB0-0254043A037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02447C2-C5E5-4817-BA84-547C1451A53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DD973B1-EDF3-4F69-AC95-F7FF31C3E0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3A3C1AF2-A8FD-4C89-BFED-F78AF86FA95C}"/>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EB0AC12-C72C-4090-8DB2-09DEA5040B13}"/>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D57BB28E-35E8-4583-927B-FB42B7EF234B}"/>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F698D815-7EDD-4598-88E9-167248DD80D6}"/>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992FF66F-3D55-491F-ADEE-766628703DE6}"/>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A4D40D21-A2B9-4827-8512-EC49BDFB40EF}"/>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614918B2-67C1-4D0B-96BF-C64DB0E0A428}"/>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FF5DFFB1-E057-4393-BD6E-69DAF067ED5A}"/>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1" name="直線コネクタ 70">
          <a:extLst>
            <a:ext uri="{FF2B5EF4-FFF2-40B4-BE49-F238E27FC236}">
              <a16:creationId xmlns:a16="http://schemas.microsoft.com/office/drawing/2014/main" id="{C99C06C2-30B5-43E7-B8CA-E1B38013270C}"/>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37DBEE5C-22FB-470B-B001-8C3C2B974585}"/>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BF6B5EFE-B4BA-495D-92EB-E789F820CDF6}"/>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D86859D3-0897-476C-9BC7-7363D6A15A6B}"/>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8411AB93-5D5F-4F55-8D30-128BE0BDB0AB}"/>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9E6DAACA-F1D0-4261-8519-A853B66D9381}"/>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7" name="直線コネクタ 76">
          <a:extLst>
            <a:ext uri="{FF2B5EF4-FFF2-40B4-BE49-F238E27FC236}">
              <a16:creationId xmlns:a16="http://schemas.microsoft.com/office/drawing/2014/main" id="{5C7B3749-25B2-4D43-AFD7-08B9DE39454C}"/>
            </a:ext>
          </a:extLst>
        </xdr:cNvPr>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a:extLst>
            <a:ext uri="{FF2B5EF4-FFF2-40B4-BE49-F238E27FC236}">
              <a16:creationId xmlns:a16="http://schemas.microsoft.com/office/drawing/2014/main" id="{2CFD2F4D-6297-4D9D-B238-F3F3A01C350C}"/>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DA1DABEE-FB81-41EB-A7E2-E602CA3AB707}"/>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a:extLst>
            <a:ext uri="{FF2B5EF4-FFF2-40B4-BE49-F238E27FC236}">
              <a16:creationId xmlns:a16="http://schemas.microsoft.com/office/drawing/2014/main" id="{2480AC28-740C-4B77-8509-15AC1501DFFF}"/>
            </a:ext>
          </a:extLst>
        </xdr:cNvPr>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a:extLst>
            <a:ext uri="{FF2B5EF4-FFF2-40B4-BE49-F238E27FC236}">
              <a16:creationId xmlns:a16="http://schemas.microsoft.com/office/drawing/2014/main" id="{5F067FB7-D83D-4926-ACBB-C28F08888B75}"/>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08F09AF-AA10-440E-9EE3-12729E69569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4117F76-A0CF-4658-B3A2-8D305F39AF9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D1E6115-C157-4509-AA82-7A4CB19CEBC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1F581E9-30E8-41D1-A70D-C1928D2A463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CAD04B2-4E43-4BD7-8A85-245A5FCE17C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DEBB4555-81CE-441B-B084-3A9DCF1423D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E032A7AC-02C6-427F-ADB4-FA4B2E7F42BE}"/>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89" name="楕円 88">
          <a:extLst>
            <a:ext uri="{FF2B5EF4-FFF2-40B4-BE49-F238E27FC236}">
              <a16:creationId xmlns:a16="http://schemas.microsoft.com/office/drawing/2014/main" id="{0F757798-67E0-4FAA-ADF7-190D2FC686E8}"/>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0" name="テキスト ボックス 89">
          <a:extLst>
            <a:ext uri="{FF2B5EF4-FFF2-40B4-BE49-F238E27FC236}">
              <a16:creationId xmlns:a16="http://schemas.microsoft.com/office/drawing/2014/main" id="{CF5E37BF-63F5-4F1D-98B3-2F698CE62279}"/>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B0F5FEE4-6D6B-4288-AF2E-A8C7E020E4DE}"/>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A23B854D-CE3F-44CB-B0BB-77E285788CD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BEB3EEB-3AF9-4A1A-992D-FEA2FA59E976}"/>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30B45025-632E-4558-B897-33393A4732A9}"/>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5" name="楕円 94">
          <a:extLst>
            <a:ext uri="{FF2B5EF4-FFF2-40B4-BE49-F238E27FC236}">
              <a16:creationId xmlns:a16="http://schemas.microsoft.com/office/drawing/2014/main" id="{5A94E60E-ED04-4AD8-AF03-1FDC3D4DCF75}"/>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6" name="テキスト ボックス 95">
          <a:extLst>
            <a:ext uri="{FF2B5EF4-FFF2-40B4-BE49-F238E27FC236}">
              <a16:creationId xmlns:a16="http://schemas.microsoft.com/office/drawing/2014/main" id="{310CA1A4-C857-47C1-B92F-665C99B9EC25}"/>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48706F9-7463-4CAD-A89F-6815AEE8A51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762CECF-50A0-4BE0-B22C-AD5B5392C53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5B22ED9-4F32-4E49-A51D-36705062E26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DAE864C-C9D3-420D-9874-8ED6EFFF35E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1AC93F0A-7175-43A9-9887-CE67B26DE6C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C06D55F3-EA3D-4B66-A61E-537AD989A8F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3F78E2A-B6EE-4326-B0AB-8B19D758CCA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9EB090D-E0CA-456D-89B0-B3B10B0594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DA933A0-F4BB-498C-AE59-65D01C5C9DC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AFFE91C-B7A1-4308-897E-3A38D66448E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A3ABABA-6F0B-411D-B3BD-884EC25F0C8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519C834-C679-4A5C-920C-FADD4A2D5CD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FC2FAD64-C582-4F9C-A45B-12959FED63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％と類似団体平均を下回った状況を維持している。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年度は、スポーツセンター建設事業の起債元金の償還開始などにより、前年度より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　今後についても消防庁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舎建設事業による公債費の増大や、電気料・物価高騰の影響により経常収支比率の上昇が懸念されるため、事務事業の見直しや各種事業の効率化、アウトソーシング検討により経常経費縮減に一層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51D5404-3385-4F73-810A-0F9A00E52E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51C211C-3970-41FE-9C7F-7822965C9B5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8B8483D-F709-4F3F-8441-D351B061ED3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E3DE55BB-37B7-4D84-9C39-CBBC3F46A04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CF0449E-33AC-4DAF-A690-AB5A8160D43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70F3C7F-075D-47C2-AF52-E25F2A433E2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67DEBCFF-36C1-4A2B-A108-37456A4C59E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21916003-054E-4504-9DD8-2E94E002B60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BB25055D-064E-49A1-99F5-71933138952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A29CF2D-6989-4780-A877-70433C6A491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468B1DD-99B7-4227-B7C3-F857283F082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781E10A-5DDD-4196-8337-7375244CD18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E7530F57-5BCB-46F7-BC61-A645FDEBF14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9119888-0C5D-4A3D-A21A-298F8696C50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D6AE7B3-CC5A-41DC-BF76-A8523F5ECF5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4459854-3990-4779-B4C6-3681A5483AC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1653D24F-39DD-4BC8-A344-0CDD8D2AA839}"/>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1464D55B-83ED-410E-8940-8B348D0C6358}"/>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8E6D2071-82C7-4F9A-8EC5-1E3AB3227B0C}"/>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E90D8760-90E3-4012-B462-FF5D2744BCB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FC77BC28-B3DA-4959-80B4-D5AB2D75F6B7}"/>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212</xdr:rowOff>
    </xdr:to>
    <xdr:cxnSp macro="">
      <xdr:nvCxnSpPr>
        <xdr:cNvPr id="131" name="直線コネクタ 130">
          <a:extLst>
            <a:ext uri="{FF2B5EF4-FFF2-40B4-BE49-F238E27FC236}">
              <a16:creationId xmlns:a16="http://schemas.microsoft.com/office/drawing/2014/main" id="{62C7B8CF-C27B-42FA-9EE4-730EACA60FBD}"/>
            </a:ext>
          </a:extLst>
        </xdr:cNvPr>
        <xdr:cNvCxnSpPr/>
      </xdr:nvCxnSpPr>
      <xdr:spPr>
        <a:xfrm>
          <a:off x="4114800" y="1056978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39CA645F-5C3D-4FC4-AF10-8BD0D59AF2C2}"/>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7F30AB28-1DAA-4927-8732-94FA4B942A43}"/>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155575</xdr:rowOff>
    </xdr:to>
    <xdr:cxnSp macro="">
      <xdr:nvCxnSpPr>
        <xdr:cNvPr id="134" name="直線コネクタ 133">
          <a:extLst>
            <a:ext uri="{FF2B5EF4-FFF2-40B4-BE49-F238E27FC236}">
              <a16:creationId xmlns:a16="http://schemas.microsoft.com/office/drawing/2014/main" id="{C9BB893A-B6C9-4589-8D1F-98AF816C3EDF}"/>
            </a:ext>
          </a:extLst>
        </xdr:cNvPr>
        <xdr:cNvCxnSpPr/>
      </xdr:nvCxnSpPr>
      <xdr:spPr>
        <a:xfrm flipV="1">
          <a:off x="3225800" y="105697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78D03DA-1E79-4746-A3A8-3A3A0B79B4A3}"/>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BA9FF07F-0C5C-4196-A7BA-E2909B7F0A4F}"/>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63</xdr:row>
      <xdr:rowOff>33867</xdr:rowOff>
    </xdr:to>
    <xdr:cxnSp macro="">
      <xdr:nvCxnSpPr>
        <xdr:cNvPr id="137" name="直線コネクタ 136">
          <a:extLst>
            <a:ext uri="{FF2B5EF4-FFF2-40B4-BE49-F238E27FC236}">
              <a16:creationId xmlns:a16="http://schemas.microsoft.com/office/drawing/2014/main" id="{6EE1C908-B924-47C7-B937-407BE15034F2}"/>
            </a:ext>
          </a:extLst>
        </xdr:cNvPr>
        <xdr:cNvCxnSpPr/>
      </xdr:nvCxnSpPr>
      <xdr:spPr>
        <a:xfrm flipV="1">
          <a:off x="2336800" y="106140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85003CE7-15DC-46C4-9C15-C711DC26E7C7}"/>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B37AC231-95E3-4DE7-9322-B507BEEACE1D}"/>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33867</xdr:rowOff>
    </xdr:to>
    <xdr:cxnSp macro="">
      <xdr:nvCxnSpPr>
        <xdr:cNvPr id="140" name="直線コネクタ 139">
          <a:extLst>
            <a:ext uri="{FF2B5EF4-FFF2-40B4-BE49-F238E27FC236}">
              <a16:creationId xmlns:a16="http://schemas.microsoft.com/office/drawing/2014/main" id="{3A14F396-1DB9-4CAE-8E14-ADF4654D6173}"/>
            </a:ext>
          </a:extLst>
        </xdr:cNvPr>
        <xdr:cNvCxnSpPr/>
      </xdr:nvCxnSpPr>
      <xdr:spPr>
        <a:xfrm>
          <a:off x="1447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a:extLst>
            <a:ext uri="{FF2B5EF4-FFF2-40B4-BE49-F238E27FC236}">
              <a16:creationId xmlns:a16="http://schemas.microsoft.com/office/drawing/2014/main" id="{530361FA-B028-4C1C-84EB-CB27D4599F45}"/>
            </a:ext>
          </a:extLst>
        </xdr:cNvPr>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a:extLst>
            <a:ext uri="{FF2B5EF4-FFF2-40B4-BE49-F238E27FC236}">
              <a16:creationId xmlns:a16="http://schemas.microsoft.com/office/drawing/2014/main" id="{18CD0EAA-FF40-45CB-9792-E879381A3146}"/>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a:extLst>
            <a:ext uri="{FF2B5EF4-FFF2-40B4-BE49-F238E27FC236}">
              <a16:creationId xmlns:a16="http://schemas.microsoft.com/office/drawing/2014/main" id="{26F449F9-E29E-4C0C-806E-F26B2110D35F}"/>
            </a:ext>
          </a:extLst>
        </xdr:cNvPr>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64AF4B42-993D-4FB9-B009-C11CCD1DCDEF}"/>
            </a:ext>
          </a:extLst>
        </xdr:cNvPr>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223A84F-0BC7-4414-90ED-FDE6F34DB3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C8533A7-EE26-404E-A34C-D549DF774F3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F066182-7BBE-4C4F-AD8F-0F4F1A433BB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382EDB8-CB86-42C1-BB47-FDDBB1A1A1A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F91A639-2503-4CEA-95BB-021F7045E75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120862</xdr:rowOff>
    </xdr:from>
    <xdr:to>
      <xdr:col>23</xdr:col>
      <xdr:colOff>184150</xdr:colOff>
      <xdr:row>62</xdr:row>
      <xdr:rowOff>51012</xdr:rowOff>
    </xdr:to>
    <xdr:sp macro="" textlink="">
      <xdr:nvSpPr>
        <xdr:cNvPr id="150" name="楕円 149">
          <a:extLst>
            <a:ext uri="{FF2B5EF4-FFF2-40B4-BE49-F238E27FC236}">
              <a16:creationId xmlns:a16="http://schemas.microsoft.com/office/drawing/2014/main" id="{DE45E493-3C3E-48EC-98B7-416231998D4C}"/>
            </a:ext>
          </a:extLst>
        </xdr:cNvPr>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137389</xdr:rowOff>
    </xdr:from>
    <xdr:ext cx="762000" cy="259045"/>
    <xdr:sp macro="" textlink="">
      <xdr:nvSpPr>
        <xdr:cNvPr id="151" name="財政構造の弾力性該当値テキスト">
          <a:extLst>
            <a:ext uri="{FF2B5EF4-FFF2-40B4-BE49-F238E27FC236}">
              <a16:creationId xmlns:a16="http://schemas.microsoft.com/office/drawing/2014/main" id="{69749DFD-FB82-4B78-88DC-D6AE301F6D74}"/>
            </a:ext>
          </a:extLst>
        </xdr:cNvPr>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2" name="楕円 151">
          <a:extLst>
            <a:ext uri="{FF2B5EF4-FFF2-40B4-BE49-F238E27FC236}">
              <a16:creationId xmlns:a16="http://schemas.microsoft.com/office/drawing/2014/main" id="{F08D84D8-3080-4445-87B1-C459F7CA800E}"/>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3" name="テキスト ボックス 152">
          <a:extLst>
            <a:ext uri="{FF2B5EF4-FFF2-40B4-BE49-F238E27FC236}">
              <a16:creationId xmlns:a16="http://schemas.microsoft.com/office/drawing/2014/main" id="{646327EE-18B4-496E-855A-C33088DFBCD5}"/>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4" name="楕円 153">
          <a:extLst>
            <a:ext uri="{FF2B5EF4-FFF2-40B4-BE49-F238E27FC236}">
              <a16:creationId xmlns:a16="http://schemas.microsoft.com/office/drawing/2014/main" id="{DFCF0EAA-97D9-4450-A8CC-8BFCC97FDD94}"/>
            </a:ext>
          </a:extLst>
        </xdr:cNvPr>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5" name="テキスト ボックス 154">
          <a:extLst>
            <a:ext uri="{FF2B5EF4-FFF2-40B4-BE49-F238E27FC236}">
              <a16:creationId xmlns:a16="http://schemas.microsoft.com/office/drawing/2014/main" id="{17C4B19D-7A9A-4F33-A243-85A7981C9D9E}"/>
            </a:ext>
          </a:extLst>
        </xdr:cNvPr>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6" name="楕円 155">
          <a:extLst>
            <a:ext uri="{FF2B5EF4-FFF2-40B4-BE49-F238E27FC236}">
              <a16:creationId xmlns:a16="http://schemas.microsoft.com/office/drawing/2014/main" id="{10710495-3C1B-4027-989D-DBFB834965F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7" name="テキスト ボックス 156">
          <a:extLst>
            <a:ext uri="{FF2B5EF4-FFF2-40B4-BE49-F238E27FC236}">
              <a16:creationId xmlns:a16="http://schemas.microsoft.com/office/drawing/2014/main" id="{15127BE7-9AAD-4291-9A7A-D097D7C164B4}"/>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8" name="楕円 157">
          <a:extLst>
            <a:ext uri="{FF2B5EF4-FFF2-40B4-BE49-F238E27FC236}">
              <a16:creationId xmlns:a16="http://schemas.microsoft.com/office/drawing/2014/main" id="{A3986CDC-E4F2-400E-8230-A9D4C0B1C384}"/>
            </a:ext>
          </a:extLst>
        </xdr:cNvPr>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34519</xdr:rowOff>
    </xdr:from>
    <xdr:ext cx="762000" cy="259045"/>
    <xdr:sp macro="" textlink="">
      <xdr:nvSpPr>
        <xdr:cNvPr id="159" name="テキスト ボックス 158">
          <a:extLst>
            <a:ext uri="{FF2B5EF4-FFF2-40B4-BE49-F238E27FC236}">
              <a16:creationId xmlns:a16="http://schemas.microsoft.com/office/drawing/2014/main" id="{3AD895AC-1E38-456E-9DA6-24702CBABE59}"/>
            </a:ext>
          </a:extLst>
        </xdr:cNvPr>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292A534-3D5C-466A-9697-5C609F22CCB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DFBD426-9682-45A9-9AF4-403832AE30C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FB53825-BF9F-4AEF-AD5C-A9D8692EC0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1EBA761-C4AC-4E9D-8D5B-9889E20E5C3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423EBFE-7A90-408B-8B32-9B7A2CA3460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2C6D4B8-15C4-4876-81F8-AEEC072DD40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CC3798F-4A5F-44A3-B312-1A6E86F84CC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EBBB92B6-D6BF-435A-870B-42F6D642204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B3AA1EC-684D-44C9-A7FF-A944EB648A1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98BACF2-3581-4F16-B30F-EDBAC94B38E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53BB3213-CD87-4277-B731-3B1B6DBD55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C2DC59F-62A8-49C5-BF70-A1C332C368C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86842B9-AFA5-4C82-92A4-14025E6F83C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物件費の増加と人口減により、人口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人当たりの人件費・物件費等決算額は、前年度より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22,292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円増加したが、類似団体平均は下回った。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今後は、事務事業の見直しや各種事業の効率化、アウトソーシング検討により経常経費縮減に一層努める必要がある。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DBCDC22D-6CE5-44DE-B1E9-70DD1896462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063B582-C7A8-4DF0-B148-25B9827BA0D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E7EF846-45EC-4E2E-BF07-26E87D9E9D5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941A8BB-A3D1-462D-AB84-1CE908D8645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1840FB4-9E2F-408F-BA34-CC94AD4A887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22B69D5B-1BA9-474C-9215-37CE3620050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B5A19848-0069-4559-BC50-A6A2642A68B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B200664-D766-4DA0-98F5-222F1F224DB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C8A3D07-E103-4347-8249-E2BB9B209FE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E6E4FB86-33B0-4696-8B50-75C617CB2FB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2DDB89A-1AB9-4430-8A02-96D846D23E0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0325E52-84C1-4E79-968D-D93C17953D9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F9A592D-1AC1-413F-A1DD-0ABE2C98676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B0127B7-E681-4A42-AFCE-A29CBEB0270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EA16F94-B12F-4411-AEE9-F4181D300C7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973C842E-0182-4432-BFBE-3C22B81F0453}"/>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2571CD5-7ED5-4756-A951-05E4C24A61E5}"/>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33AF70C4-5AC9-4134-8C0C-5C77E5888E3A}"/>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FAAF1FE2-F6FD-4148-B0A6-9CB6EEBCB715}"/>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78997069-CA82-4634-B3CC-7A42B659AD2E}"/>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23778</xdr:rowOff>
    </xdr:from>
    <xdr:to>
      <xdr:col>23</xdr:col>
      <xdr:colOff>133350</xdr:colOff>
      <xdr:row>82</xdr:row>
      <xdr:rowOff>41708</xdr:rowOff>
    </xdr:to>
    <xdr:cxnSp macro="">
      <xdr:nvCxnSpPr>
        <xdr:cNvPr id="193" name="直線コネクタ 192">
          <a:extLst>
            <a:ext uri="{FF2B5EF4-FFF2-40B4-BE49-F238E27FC236}">
              <a16:creationId xmlns:a16="http://schemas.microsoft.com/office/drawing/2014/main" id="{6F9D2BEC-5223-4E72-A992-07BA76307CE3}"/>
            </a:ext>
          </a:extLst>
        </xdr:cNvPr>
        <xdr:cNvCxnSpPr/>
      </xdr:nvCxnSpPr>
      <xdr:spPr>
        <a:xfrm>
          <a:off x="4114800" y="14082678"/>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948EBE1A-449C-4D32-A851-D1EA00DB07E7}"/>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C0C92D9D-8E62-4064-BD6B-444119EB7FE9}"/>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18081</xdr:rowOff>
    </xdr:from>
    <xdr:to>
      <xdr:col>19</xdr:col>
      <xdr:colOff>133350</xdr:colOff>
      <xdr:row>82</xdr:row>
      <xdr:rowOff>23778</xdr:rowOff>
    </xdr:to>
    <xdr:cxnSp macro="">
      <xdr:nvCxnSpPr>
        <xdr:cNvPr id="196" name="直線コネクタ 195">
          <a:extLst>
            <a:ext uri="{FF2B5EF4-FFF2-40B4-BE49-F238E27FC236}">
              <a16:creationId xmlns:a16="http://schemas.microsoft.com/office/drawing/2014/main" id="{9F85F070-36F7-4DCB-8CA4-9F944E6547E4}"/>
            </a:ext>
          </a:extLst>
        </xdr:cNvPr>
        <xdr:cNvCxnSpPr/>
      </xdr:nvCxnSpPr>
      <xdr:spPr>
        <a:xfrm>
          <a:off x="3225800" y="14076981"/>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E3C0489F-B93E-4636-BD7B-F0ADCF8DCFB9}"/>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64468753-CD4D-45A9-A545-7D308AF1D2F6}"/>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2884</xdr:rowOff>
    </xdr:from>
    <xdr:to>
      <xdr:col>15</xdr:col>
      <xdr:colOff>82550</xdr:colOff>
      <xdr:row>82</xdr:row>
      <xdr:rowOff>18081</xdr:rowOff>
    </xdr:to>
    <xdr:cxnSp macro="">
      <xdr:nvCxnSpPr>
        <xdr:cNvPr id="199" name="直線コネクタ 198">
          <a:extLst>
            <a:ext uri="{FF2B5EF4-FFF2-40B4-BE49-F238E27FC236}">
              <a16:creationId xmlns:a16="http://schemas.microsoft.com/office/drawing/2014/main" id="{CA2846E0-45F9-483C-9818-159944FF75BE}"/>
            </a:ext>
          </a:extLst>
        </xdr:cNvPr>
        <xdr:cNvCxnSpPr/>
      </xdr:nvCxnSpPr>
      <xdr:spPr>
        <a:xfrm>
          <a:off x="2336800" y="14061784"/>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44FF492E-8EBB-4D58-8983-95DA9DF1812B}"/>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2E111A42-3605-4938-AC2F-4D060759D84C}"/>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162379</xdr:rowOff>
    </xdr:from>
    <xdr:to>
      <xdr:col>11</xdr:col>
      <xdr:colOff>31750</xdr:colOff>
      <xdr:row>82</xdr:row>
      <xdr:rowOff>2884</xdr:rowOff>
    </xdr:to>
    <xdr:cxnSp macro="">
      <xdr:nvCxnSpPr>
        <xdr:cNvPr id="202" name="直線コネクタ 201">
          <a:extLst>
            <a:ext uri="{FF2B5EF4-FFF2-40B4-BE49-F238E27FC236}">
              <a16:creationId xmlns:a16="http://schemas.microsoft.com/office/drawing/2014/main" id="{490A9AEF-C24F-4C12-B60D-FF7159C6E0BC}"/>
            </a:ext>
          </a:extLst>
        </xdr:cNvPr>
        <xdr:cNvCxnSpPr/>
      </xdr:nvCxnSpPr>
      <xdr:spPr>
        <a:xfrm>
          <a:off x="1447800" y="14049829"/>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a:extLst>
            <a:ext uri="{FF2B5EF4-FFF2-40B4-BE49-F238E27FC236}">
              <a16:creationId xmlns:a16="http://schemas.microsoft.com/office/drawing/2014/main" id="{92F54C4F-0879-4191-A26D-758599F8BCEE}"/>
            </a:ext>
          </a:extLst>
        </xdr:cNvPr>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a:extLst>
            <a:ext uri="{FF2B5EF4-FFF2-40B4-BE49-F238E27FC236}">
              <a16:creationId xmlns:a16="http://schemas.microsoft.com/office/drawing/2014/main" id="{903181C3-40C7-4AFC-A1A4-9BF1C5CECFA5}"/>
            </a:ext>
          </a:extLst>
        </xdr:cNvPr>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a:extLst>
            <a:ext uri="{FF2B5EF4-FFF2-40B4-BE49-F238E27FC236}">
              <a16:creationId xmlns:a16="http://schemas.microsoft.com/office/drawing/2014/main" id="{1529AA40-6359-4386-9D14-55709333ACDE}"/>
            </a:ext>
          </a:extLst>
        </xdr:cNvPr>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a:extLst>
            <a:ext uri="{FF2B5EF4-FFF2-40B4-BE49-F238E27FC236}">
              <a16:creationId xmlns:a16="http://schemas.microsoft.com/office/drawing/2014/main" id="{1D886444-1A5E-44A5-B82F-090B86429C0D}"/>
            </a:ext>
          </a:extLst>
        </xdr:cNvPr>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5F06BBF-6614-4C55-8E76-8384CC770BD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5F15EA4-7CB3-43F5-981C-FA18A2334A1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B7E5FEB-C36E-43FC-972D-EACD15E137A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5B1B2A0-D06F-436E-BFCE-AEEF89DC374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8AADED9-AA33-4950-BFFB-6126310380F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162358</xdr:rowOff>
    </xdr:from>
    <xdr:to>
      <xdr:col>23</xdr:col>
      <xdr:colOff>184150</xdr:colOff>
      <xdr:row>82</xdr:row>
      <xdr:rowOff>92508</xdr:rowOff>
    </xdr:to>
    <xdr:sp macro="" textlink="">
      <xdr:nvSpPr>
        <xdr:cNvPr id="212" name="楕円 211">
          <a:extLst>
            <a:ext uri="{FF2B5EF4-FFF2-40B4-BE49-F238E27FC236}">
              <a16:creationId xmlns:a16="http://schemas.microsoft.com/office/drawing/2014/main" id="{BAE63C7D-3B9C-4717-B264-8B400F074F37}"/>
            </a:ext>
          </a:extLst>
        </xdr:cNvPr>
        <xdr:cNvSpPr/>
      </xdr:nvSpPr>
      <xdr:spPr>
        <a:xfrm>
          <a:off x="4902200" y="140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83635</xdr:rowOff>
    </xdr:from>
    <xdr:ext cx="762000" cy="259045"/>
    <xdr:sp macro="" textlink="">
      <xdr:nvSpPr>
        <xdr:cNvPr id="213" name="人件費・物件費等の状況該当値テキスト">
          <a:extLst>
            <a:ext uri="{FF2B5EF4-FFF2-40B4-BE49-F238E27FC236}">
              <a16:creationId xmlns:a16="http://schemas.microsoft.com/office/drawing/2014/main" id="{DA13E217-E2CF-4FE6-8488-81F1F6DC1960}"/>
            </a:ext>
          </a:extLst>
        </xdr:cNvPr>
        <xdr:cNvSpPr txBox="1"/>
      </xdr:nvSpPr>
      <xdr:spPr>
        <a:xfrm>
          <a:off x="5041900" y="139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144428</xdr:rowOff>
    </xdr:from>
    <xdr:to>
      <xdr:col>19</xdr:col>
      <xdr:colOff>184150</xdr:colOff>
      <xdr:row>82</xdr:row>
      <xdr:rowOff>74578</xdr:rowOff>
    </xdr:to>
    <xdr:sp macro="" textlink="">
      <xdr:nvSpPr>
        <xdr:cNvPr id="214" name="楕円 213">
          <a:extLst>
            <a:ext uri="{FF2B5EF4-FFF2-40B4-BE49-F238E27FC236}">
              <a16:creationId xmlns:a16="http://schemas.microsoft.com/office/drawing/2014/main" id="{CF6A1FBC-27C0-44B8-8FD9-FF0BC3675F62}"/>
            </a:ext>
          </a:extLst>
        </xdr:cNvPr>
        <xdr:cNvSpPr/>
      </xdr:nvSpPr>
      <xdr:spPr>
        <a:xfrm>
          <a:off x="4064000" y="140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84755</xdr:rowOff>
    </xdr:from>
    <xdr:ext cx="736600" cy="259045"/>
    <xdr:sp macro="" textlink="">
      <xdr:nvSpPr>
        <xdr:cNvPr id="215" name="テキスト ボックス 214">
          <a:extLst>
            <a:ext uri="{FF2B5EF4-FFF2-40B4-BE49-F238E27FC236}">
              <a16:creationId xmlns:a16="http://schemas.microsoft.com/office/drawing/2014/main" id="{2D8744E8-ED59-4280-93EC-C2FBFE7E7CBE}"/>
            </a:ext>
          </a:extLst>
        </xdr:cNvPr>
        <xdr:cNvSpPr txBox="1"/>
      </xdr:nvSpPr>
      <xdr:spPr>
        <a:xfrm>
          <a:off x="3733800" y="1380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138731</xdr:rowOff>
    </xdr:from>
    <xdr:to>
      <xdr:col>15</xdr:col>
      <xdr:colOff>133350</xdr:colOff>
      <xdr:row>82</xdr:row>
      <xdr:rowOff>68881</xdr:rowOff>
    </xdr:to>
    <xdr:sp macro="" textlink="">
      <xdr:nvSpPr>
        <xdr:cNvPr id="216" name="楕円 215">
          <a:extLst>
            <a:ext uri="{FF2B5EF4-FFF2-40B4-BE49-F238E27FC236}">
              <a16:creationId xmlns:a16="http://schemas.microsoft.com/office/drawing/2014/main" id="{A7A3B31E-D8F5-4286-BB2B-379C6A9BFD78}"/>
            </a:ext>
          </a:extLst>
        </xdr:cNvPr>
        <xdr:cNvSpPr/>
      </xdr:nvSpPr>
      <xdr:spPr>
        <a:xfrm>
          <a:off x="3175000" y="140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79058</xdr:rowOff>
    </xdr:from>
    <xdr:ext cx="762000" cy="259045"/>
    <xdr:sp macro="" textlink="">
      <xdr:nvSpPr>
        <xdr:cNvPr id="217" name="テキスト ボックス 216">
          <a:extLst>
            <a:ext uri="{FF2B5EF4-FFF2-40B4-BE49-F238E27FC236}">
              <a16:creationId xmlns:a16="http://schemas.microsoft.com/office/drawing/2014/main" id="{C44A7C22-9B2D-4A70-8C91-8E4C99D21CD9}"/>
            </a:ext>
          </a:extLst>
        </xdr:cNvPr>
        <xdr:cNvSpPr txBox="1"/>
      </xdr:nvSpPr>
      <xdr:spPr>
        <a:xfrm>
          <a:off x="2844800" y="1379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123534</xdr:rowOff>
    </xdr:from>
    <xdr:to>
      <xdr:col>11</xdr:col>
      <xdr:colOff>82550</xdr:colOff>
      <xdr:row>82</xdr:row>
      <xdr:rowOff>53684</xdr:rowOff>
    </xdr:to>
    <xdr:sp macro="" textlink="">
      <xdr:nvSpPr>
        <xdr:cNvPr id="218" name="楕円 217">
          <a:extLst>
            <a:ext uri="{FF2B5EF4-FFF2-40B4-BE49-F238E27FC236}">
              <a16:creationId xmlns:a16="http://schemas.microsoft.com/office/drawing/2014/main" id="{89E4B367-796E-411A-B35C-0A59BEB616EF}"/>
            </a:ext>
          </a:extLst>
        </xdr:cNvPr>
        <xdr:cNvSpPr/>
      </xdr:nvSpPr>
      <xdr:spPr>
        <a:xfrm>
          <a:off x="2286000" y="140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38461</xdr:rowOff>
    </xdr:from>
    <xdr:ext cx="762000" cy="259045"/>
    <xdr:sp macro="" textlink="">
      <xdr:nvSpPr>
        <xdr:cNvPr id="219" name="テキスト ボックス 218">
          <a:extLst>
            <a:ext uri="{FF2B5EF4-FFF2-40B4-BE49-F238E27FC236}">
              <a16:creationId xmlns:a16="http://schemas.microsoft.com/office/drawing/2014/main" id="{36EFF8CC-728D-42CE-B82C-200BBE1BF9D4}"/>
            </a:ext>
          </a:extLst>
        </xdr:cNvPr>
        <xdr:cNvSpPr txBox="1"/>
      </xdr:nvSpPr>
      <xdr:spPr>
        <a:xfrm>
          <a:off x="1955800" y="1409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111579</xdr:rowOff>
    </xdr:from>
    <xdr:to>
      <xdr:col>7</xdr:col>
      <xdr:colOff>31750</xdr:colOff>
      <xdr:row>82</xdr:row>
      <xdr:rowOff>41729</xdr:rowOff>
    </xdr:to>
    <xdr:sp macro="" textlink="">
      <xdr:nvSpPr>
        <xdr:cNvPr id="220" name="楕円 219">
          <a:extLst>
            <a:ext uri="{FF2B5EF4-FFF2-40B4-BE49-F238E27FC236}">
              <a16:creationId xmlns:a16="http://schemas.microsoft.com/office/drawing/2014/main" id="{A5B82B4D-E653-4495-8D97-17D921C97C1F}"/>
            </a:ext>
          </a:extLst>
        </xdr:cNvPr>
        <xdr:cNvSpPr/>
      </xdr:nvSpPr>
      <xdr:spPr>
        <a:xfrm>
          <a:off x="1397000" y="139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26506</xdr:rowOff>
    </xdr:from>
    <xdr:ext cx="762000" cy="259045"/>
    <xdr:sp macro="" textlink="">
      <xdr:nvSpPr>
        <xdr:cNvPr id="221" name="テキスト ボックス 220">
          <a:extLst>
            <a:ext uri="{FF2B5EF4-FFF2-40B4-BE49-F238E27FC236}">
              <a16:creationId xmlns:a16="http://schemas.microsoft.com/office/drawing/2014/main" id="{54831BF5-ED2B-4453-9ABE-C7314515263C}"/>
            </a:ext>
          </a:extLst>
        </xdr:cNvPr>
        <xdr:cNvSpPr txBox="1"/>
      </xdr:nvSpPr>
      <xdr:spPr>
        <a:xfrm>
          <a:off x="1066800" y="1408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C904FEE-5DBA-4F0A-B09D-AF8B7044CC5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319C6EF-8F4F-459F-AC2E-FA37198076F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BCBF98A-5D12-4AD3-B6D9-06E1B817B9F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0A9D64E-6973-4A52-8754-F2A590B160D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E27AD14-ACB2-48E7-BB30-6A273A13A04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E199E5C-563F-4051-AABC-A639A974C36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D227205-CDCC-46CA-A4DD-077FE172D71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055E1FC-9839-4AEA-9828-0F066FF2B9E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4349AD0-9085-436D-A0CB-21A8A731DAB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FC38013-1A0E-4FB5-9F98-3639E761D61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EF4FCCB-A06D-4BB6-B794-CCEBFA64E67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8EDFCA6-6C08-41FB-A53F-35594816802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B88C98B-D359-46DE-A434-E61F72965F1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ラスパイレス指数は、ほぼ類似団体平均と同様である。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今後も民間団体の平均給与状況を踏まえ、給与の適正化に努める。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D889730-98E7-4B3E-A789-5C1BE118E07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6316927-B9A8-4BC1-9140-CD1FB31FED7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914EF269-E167-4381-A469-4B1F1C5DF436}"/>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A1C8D88F-AD7F-477D-B1D7-2237F23B2F76}"/>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C3DEF503-2A9D-4522-A260-C1116D747821}"/>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8C699791-A003-451B-99BB-BB988F19F474}"/>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A60DCF38-2350-4632-9F4E-8B2912440405}"/>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DD913300-4CE0-4BAD-A048-8A5E957D068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112F2A3B-B028-4E57-951E-AF487DF8574E}"/>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34DB7FCE-606B-49CB-88BC-0736A321A51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B22AD06-91B0-4092-8839-75E9ABBD6DE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EFFE20C2-3A79-4085-94DD-39B585A48FB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DADD01C3-244F-4B6C-B351-40052BB2BC9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D444F20B-103F-4A01-8724-8A09EC79A9DA}"/>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40D83D51-4A15-477A-8B6E-40D51C510D08}"/>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AFDA42B6-9871-4BDB-9B9A-6A83CD4E0F16}"/>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E4D806-7776-4A49-AA14-E0FFC4EAE678}"/>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931023B6-27BE-443D-9A85-308878812834}"/>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96520</xdr:rowOff>
    </xdr:to>
    <xdr:cxnSp macro="">
      <xdr:nvCxnSpPr>
        <xdr:cNvPr id="253" name="直線コネクタ 252">
          <a:extLst>
            <a:ext uri="{FF2B5EF4-FFF2-40B4-BE49-F238E27FC236}">
              <a16:creationId xmlns:a16="http://schemas.microsoft.com/office/drawing/2014/main" id="{1221FF6B-BFEA-4C03-A26B-CDB7DDD553F0}"/>
            </a:ext>
          </a:extLst>
        </xdr:cNvPr>
        <xdr:cNvCxnSpPr/>
      </xdr:nvCxnSpPr>
      <xdr:spPr>
        <a:xfrm flipV="1">
          <a:off x="16179800" y="151165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8F2EC220-14DC-4551-872F-9DA4CF3F7449}"/>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AB047035-DBC2-405D-986D-80F183288F8B}"/>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67563</xdr:rowOff>
    </xdr:from>
    <xdr:to>
      <xdr:col>77</xdr:col>
      <xdr:colOff>44450</xdr:colOff>
      <xdr:row>88</xdr:row>
      <xdr:rowOff>96520</xdr:rowOff>
    </xdr:to>
    <xdr:cxnSp macro="">
      <xdr:nvCxnSpPr>
        <xdr:cNvPr id="256" name="直線コネクタ 255">
          <a:extLst>
            <a:ext uri="{FF2B5EF4-FFF2-40B4-BE49-F238E27FC236}">
              <a16:creationId xmlns:a16="http://schemas.microsoft.com/office/drawing/2014/main" id="{1B16821C-1BCE-42EB-A4EC-50A1F4B07517}"/>
            </a:ext>
          </a:extLst>
        </xdr:cNvPr>
        <xdr:cNvCxnSpPr/>
      </xdr:nvCxnSpPr>
      <xdr:spPr>
        <a:xfrm>
          <a:off x="15290800" y="151551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62FB1303-AB9A-4798-B9B0-A6DF91714C6F}"/>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835B3D39-5D57-4B3E-9EE0-5A2936521DAA}"/>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38608</xdr:rowOff>
    </xdr:from>
    <xdr:to>
      <xdr:col>72</xdr:col>
      <xdr:colOff>203200</xdr:colOff>
      <xdr:row>88</xdr:row>
      <xdr:rowOff>67563</xdr:rowOff>
    </xdr:to>
    <xdr:cxnSp macro="">
      <xdr:nvCxnSpPr>
        <xdr:cNvPr id="259" name="直線コネクタ 258">
          <a:extLst>
            <a:ext uri="{FF2B5EF4-FFF2-40B4-BE49-F238E27FC236}">
              <a16:creationId xmlns:a16="http://schemas.microsoft.com/office/drawing/2014/main" id="{C8B903DC-1C9F-451D-80BF-C86C7E460B9E}"/>
            </a:ext>
          </a:extLst>
        </xdr:cNvPr>
        <xdr:cNvCxnSpPr/>
      </xdr:nvCxnSpPr>
      <xdr:spPr>
        <a:xfrm>
          <a:off x="14401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a:extLst>
            <a:ext uri="{FF2B5EF4-FFF2-40B4-BE49-F238E27FC236}">
              <a16:creationId xmlns:a16="http://schemas.microsoft.com/office/drawing/2014/main" id="{5742C81C-9943-4E0E-A846-6B73AB7C754D}"/>
            </a:ext>
          </a:extLst>
        </xdr:cNvPr>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a:extLst>
            <a:ext uri="{FF2B5EF4-FFF2-40B4-BE49-F238E27FC236}">
              <a16:creationId xmlns:a16="http://schemas.microsoft.com/office/drawing/2014/main" id="{74EBB25A-98BB-4773-9ACE-BA111FDF09CA}"/>
            </a:ext>
          </a:extLst>
        </xdr:cNvPr>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53087</xdr:rowOff>
    </xdr:to>
    <xdr:cxnSp macro="">
      <xdr:nvCxnSpPr>
        <xdr:cNvPr id="262" name="直線コネクタ 261">
          <a:extLst>
            <a:ext uri="{FF2B5EF4-FFF2-40B4-BE49-F238E27FC236}">
              <a16:creationId xmlns:a16="http://schemas.microsoft.com/office/drawing/2014/main" id="{3D6D2E30-6F45-4414-BFFC-095D69A10D3B}"/>
            </a:ext>
          </a:extLst>
        </xdr:cNvPr>
        <xdr:cNvCxnSpPr/>
      </xdr:nvCxnSpPr>
      <xdr:spPr>
        <a:xfrm flipV="1">
          <a:off x="13512800" y="1512620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a:extLst>
            <a:ext uri="{FF2B5EF4-FFF2-40B4-BE49-F238E27FC236}">
              <a16:creationId xmlns:a16="http://schemas.microsoft.com/office/drawing/2014/main" id="{754F5AFA-8905-4822-93C2-633C8567A995}"/>
            </a:ext>
          </a:extLst>
        </xdr:cNvPr>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64" name="テキスト ボックス 263">
          <a:extLst>
            <a:ext uri="{FF2B5EF4-FFF2-40B4-BE49-F238E27FC236}">
              <a16:creationId xmlns:a16="http://schemas.microsoft.com/office/drawing/2014/main" id="{D02EA4EC-AB4D-4216-BFB9-24997C93A9CC}"/>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a:extLst>
            <a:ext uri="{FF2B5EF4-FFF2-40B4-BE49-F238E27FC236}">
              <a16:creationId xmlns:a16="http://schemas.microsoft.com/office/drawing/2014/main" id="{A11088FC-CDA4-43B5-B7B4-DFD93F55F380}"/>
            </a:ext>
          </a:extLst>
        </xdr:cNvPr>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a:extLst>
            <a:ext uri="{FF2B5EF4-FFF2-40B4-BE49-F238E27FC236}">
              <a16:creationId xmlns:a16="http://schemas.microsoft.com/office/drawing/2014/main" id="{5D8A30AB-2566-4039-83A8-61600096D357}"/>
            </a:ext>
          </a:extLst>
        </xdr:cNvPr>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2441676-B218-48AE-AA7A-5DB2E40530C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CF27274-E531-40BD-BB5B-D7C2BFFAC18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17DF0D1-A426-4D7E-BAE1-86C0F74F30C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6BFE954-2BB0-480B-84AD-DABBC234D24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2E23B37-DD1A-40C6-8A86-23DA081EE90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72" name="楕円 271">
          <a:extLst>
            <a:ext uri="{FF2B5EF4-FFF2-40B4-BE49-F238E27FC236}">
              <a16:creationId xmlns:a16="http://schemas.microsoft.com/office/drawing/2014/main" id="{FA95442B-53F6-46BB-AE5A-EFD27A133C23}"/>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73" name="給与水準   （国との比較）該当値テキスト">
          <a:extLst>
            <a:ext uri="{FF2B5EF4-FFF2-40B4-BE49-F238E27FC236}">
              <a16:creationId xmlns:a16="http://schemas.microsoft.com/office/drawing/2014/main" id="{D90C19CB-D9FC-4ED8-AC55-23BAB73255EE}"/>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a:extLst>
            <a:ext uri="{FF2B5EF4-FFF2-40B4-BE49-F238E27FC236}">
              <a16:creationId xmlns:a16="http://schemas.microsoft.com/office/drawing/2014/main" id="{7E06200A-DCCA-4043-87C1-729D307504C4}"/>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a:extLst>
            <a:ext uri="{FF2B5EF4-FFF2-40B4-BE49-F238E27FC236}">
              <a16:creationId xmlns:a16="http://schemas.microsoft.com/office/drawing/2014/main" id="{0EE6BFFC-AFFB-4976-813C-F226E6D9E873}"/>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16763</xdr:rowOff>
    </xdr:from>
    <xdr:to>
      <xdr:col>73</xdr:col>
      <xdr:colOff>44450</xdr:colOff>
      <xdr:row>88</xdr:row>
      <xdr:rowOff>118363</xdr:rowOff>
    </xdr:to>
    <xdr:sp macro="" textlink="">
      <xdr:nvSpPr>
        <xdr:cNvPr id="276" name="楕円 275">
          <a:extLst>
            <a:ext uri="{FF2B5EF4-FFF2-40B4-BE49-F238E27FC236}">
              <a16:creationId xmlns:a16="http://schemas.microsoft.com/office/drawing/2014/main" id="{5EB910D7-4691-4A84-B70B-EA684B5F534F}"/>
            </a:ext>
          </a:extLst>
        </xdr:cNvPr>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103140</xdr:rowOff>
    </xdr:from>
    <xdr:ext cx="762000" cy="259045"/>
    <xdr:sp macro="" textlink="">
      <xdr:nvSpPr>
        <xdr:cNvPr id="277" name="テキスト ボックス 276">
          <a:extLst>
            <a:ext uri="{FF2B5EF4-FFF2-40B4-BE49-F238E27FC236}">
              <a16:creationId xmlns:a16="http://schemas.microsoft.com/office/drawing/2014/main" id="{7A130521-7003-4BB1-A141-577231059350}"/>
            </a:ext>
          </a:extLst>
        </xdr:cNvPr>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8" name="楕円 277">
          <a:extLst>
            <a:ext uri="{FF2B5EF4-FFF2-40B4-BE49-F238E27FC236}">
              <a16:creationId xmlns:a16="http://schemas.microsoft.com/office/drawing/2014/main" id="{B29F32CC-7D5D-4888-A381-C990A0B4C2D8}"/>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99585</xdr:rowOff>
    </xdr:from>
    <xdr:ext cx="762000" cy="259045"/>
    <xdr:sp macro="" textlink="">
      <xdr:nvSpPr>
        <xdr:cNvPr id="279" name="テキスト ボックス 278">
          <a:extLst>
            <a:ext uri="{FF2B5EF4-FFF2-40B4-BE49-F238E27FC236}">
              <a16:creationId xmlns:a16="http://schemas.microsoft.com/office/drawing/2014/main" id="{EF5B41BA-248A-4492-82C9-0141EA604F93}"/>
            </a:ext>
          </a:extLst>
        </xdr:cNvPr>
        <xdr:cNvSpPr txBox="1"/>
      </xdr:nvSpPr>
      <xdr:spPr>
        <a:xfrm>
          <a:off x="14020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80" name="楕円 279">
          <a:extLst>
            <a:ext uri="{FF2B5EF4-FFF2-40B4-BE49-F238E27FC236}">
              <a16:creationId xmlns:a16="http://schemas.microsoft.com/office/drawing/2014/main" id="{ED587966-61F4-40C1-AAA8-2121AB6B0593}"/>
            </a:ext>
          </a:extLst>
        </xdr:cNvPr>
        <xdr:cNvSpPr/>
      </xdr:nvSpPr>
      <xdr:spPr>
        <a:xfrm>
          <a:off x="13462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81" name="テキスト ボックス 280">
          <a:extLst>
            <a:ext uri="{FF2B5EF4-FFF2-40B4-BE49-F238E27FC236}">
              <a16:creationId xmlns:a16="http://schemas.microsoft.com/office/drawing/2014/main" id="{D6BE2C24-05E8-4974-82BB-8E4D9F453A8A}"/>
            </a:ext>
          </a:extLst>
        </xdr:cNvPr>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6911924-341F-4BB6-95E5-A35FB165B76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15BD91D-47F6-438E-91E7-FBF0BA36386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9627556-BE88-4717-9E19-9F93284B3CD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677AE87-0008-4386-85FE-EDBA678B3F2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5462EC21-9ED3-42EE-BC06-AA380C8D113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20C373C-79E2-4E21-B2F3-BE51A4289CF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620EBCF8-45BB-465A-928D-C003D5546F0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18F099B-8F4B-4710-9C07-A032F5EA548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37B8436B-7BA9-4973-B712-EE870F25321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BE8E0CB8-E2CF-49DE-9927-34D3A35CA4C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54A144E-26A3-453F-802E-3D78D9254E6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A5BD7F0-5C50-4D3F-9B00-E4475A2FDE2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9C1E36C-8A56-4CBB-BEC3-14CE5A83BD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計画的な職員採用を実施したことや、施設・こども園を直営で運営しているため、令和元年度までは類似団体平均を上回った状況が続いていたが、令和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年度も前年度とほぼ同数である。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今後も、職員定数管理指針のもと行政改革を推進し、適正規模の職員数となるよう努める。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672764DF-20F3-453A-B7C5-3E449E4D090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85F72690-4238-4587-A1B2-DDF863EBC7C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70A5883-CCDD-4BFC-AB0D-DF65D36B548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E9C54D15-07EF-4BAB-AD3E-616EAB939BE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AB59857-9DD2-4573-932F-CA5BC1849FE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30A6E18-DAB1-4B75-ABAF-3FFAD037DC6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301D777-1BBC-434F-A0B7-559767D2AF7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F413DFC5-7005-466D-8881-C2CDA2FA11C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82B8F90-0F37-4269-A6D3-F242C149F83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F85F321E-A8CC-4DAB-AFA5-5A00B27AEF7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C148764-ECE3-45A8-B8DC-B38E56C3527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0D09F47-155E-439E-BE44-5D0ADF346BC2}"/>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872BCEB-FE4D-4040-BCBC-B530E23E137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EFB8097-4212-4DDD-AC4C-594BD89B7304}"/>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83A030F9-AEFD-4D1E-9C84-C31A1562CD2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784C965-CB0E-47F4-9930-CDDC8475B6C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C96305A-F79E-491E-9CA2-4C5BDAE5B8B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95FCD37-E734-47F5-9AE9-1E0C3900133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F9828EBD-C0CF-4740-B209-DBA0C3B06EBD}"/>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9F000CE2-52A2-427D-B22B-CB8C0C5B4494}"/>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5CE87087-11A9-4168-BB70-E0B5BF9A0CAF}"/>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DA69046D-9010-4389-AF73-A133BDD7F73A}"/>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6A58521B-4BD4-4AA5-993E-C1CC305B70DF}"/>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156863</xdr:rowOff>
    </xdr:from>
    <xdr:to>
      <xdr:col>81</xdr:col>
      <xdr:colOff>44450</xdr:colOff>
      <xdr:row>60</xdr:row>
      <xdr:rowOff>7820</xdr:rowOff>
    </xdr:to>
    <xdr:cxnSp macro="">
      <xdr:nvCxnSpPr>
        <xdr:cNvPr id="318" name="直線コネクタ 317">
          <a:extLst>
            <a:ext uri="{FF2B5EF4-FFF2-40B4-BE49-F238E27FC236}">
              <a16:creationId xmlns:a16="http://schemas.microsoft.com/office/drawing/2014/main" id="{3FED1A94-4546-4C8C-9338-E7366627F6D0}"/>
            </a:ext>
          </a:extLst>
        </xdr:cNvPr>
        <xdr:cNvCxnSpPr/>
      </xdr:nvCxnSpPr>
      <xdr:spPr>
        <a:xfrm>
          <a:off x="16179800" y="1027241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C16422A6-5A9E-4976-91C3-88AFC33E5447}"/>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FBB29413-D496-414D-80DB-C7A7EAB7C474}"/>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146522</xdr:rowOff>
    </xdr:from>
    <xdr:to>
      <xdr:col>77</xdr:col>
      <xdr:colOff>44450</xdr:colOff>
      <xdr:row>59</xdr:row>
      <xdr:rowOff>156863</xdr:rowOff>
    </xdr:to>
    <xdr:cxnSp macro="">
      <xdr:nvCxnSpPr>
        <xdr:cNvPr id="321" name="直線コネクタ 320">
          <a:extLst>
            <a:ext uri="{FF2B5EF4-FFF2-40B4-BE49-F238E27FC236}">
              <a16:creationId xmlns:a16="http://schemas.microsoft.com/office/drawing/2014/main" id="{AE63EDAA-F7B3-4189-B6E6-2334AC7F41D3}"/>
            </a:ext>
          </a:extLst>
        </xdr:cNvPr>
        <xdr:cNvCxnSpPr/>
      </xdr:nvCxnSpPr>
      <xdr:spPr>
        <a:xfrm>
          <a:off x="15290800" y="102620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6DEBCBCF-1EEA-4856-AAAA-24F8D836B144}"/>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18F79D0D-2728-4B53-9319-750ACDEC5482}"/>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146522</xdr:rowOff>
    </xdr:from>
    <xdr:to>
      <xdr:col>72</xdr:col>
      <xdr:colOff>203200</xdr:colOff>
      <xdr:row>59</xdr:row>
      <xdr:rowOff>149969</xdr:rowOff>
    </xdr:to>
    <xdr:cxnSp macro="">
      <xdr:nvCxnSpPr>
        <xdr:cNvPr id="324" name="直線コネクタ 323">
          <a:extLst>
            <a:ext uri="{FF2B5EF4-FFF2-40B4-BE49-F238E27FC236}">
              <a16:creationId xmlns:a16="http://schemas.microsoft.com/office/drawing/2014/main" id="{CCFB33F4-64D3-4DC9-A13E-B5B0DEB8AC19}"/>
            </a:ext>
          </a:extLst>
        </xdr:cNvPr>
        <xdr:cNvCxnSpPr/>
      </xdr:nvCxnSpPr>
      <xdr:spPr>
        <a:xfrm flipV="1">
          <a:off x="14401800" y="102620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E4D973AB-E210-44DD-A644-EF6B5942F51A}"/>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963DDBB-F0AE-41CA-9293-BBC60D84675A}"/>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149969</xdr:rowOff>
    </xdr:to>
    <xdr:cxnSp macro="">
      <xdr:nvCxnSpPr>
        <xdr:cNvPr id="327" name="直線コネクタ 326">
          <a:extLst>
            <a:ext uri="{FF2B5EF4-FFF2-40B4-BE49-F238E27FC236}">
              <a16:creationId xmlns:a16="http://schemas.microsoft.com/office/drawing/2014/main" id="{0A8DD036-76CC-49C8-9380-484D033F4427}"/>
            </a:ext>
          </a:extLst>
        </xdr:cNvPr>
        <xdr:cNvCxnSpPr/>
      </xdr:nvCxnSpPr>
      <xdr:spPr>
        <a:xfrm>
          <a:off x="13512800" y="1022966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a:extLst>
            <a:ext uri="{FF2B5EF4-FFF2-40B4-BE49-F238E27FC236}">
              <a16:creationId xmlns:a16="http://schemas.microsoft.com/office/drawing/2014/main" id="{E3D520B5-C1E9-4D52-8F8A-B5F3991F27A4}"/>
            </a:ext>
          </a:extLst>
        </xdr:cNvPr>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465D6EA4-04C9-4861-A512-60DD3868745D}"/>
            </a:ext>
          </a:extLst>
        </xdr:cNvPr>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a:extLst>
            <a:ext uri="{FF2B5EF4-FFF2-40B4-BE49-F238E27FC236}">
              <a16:creationId xmlns:a16="http://schemas.microsoft.com/office/drawing/2014/main" id="{5C8A0714-1882-48ED-BA0B-92D4E12D8C07}"/>
            </a:ext>
          </a:extLst>
        </xdr:cNvPr>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a:extLst>
            <a:ext uri="{FF2B5EF4-FFF2-40B4-BE49-F238E27FC236}">
              <a16:creationId xmlns:a16="http://schemas.microsoft.com/office/drawing/2014/main" id="{511EE615-4615-4695-877B-815BB2586BC1}"/>
            </a:ext>
          </a:extLst>
        </xdr:cNvPr>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9FCEE0B-38E8-450E-85F2-A1F6243BB19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9A10335A-E32B-48E5-87B2-5AFFE9C8338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C858FD7-E7AB-4437-85B1-77B8ADADC98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4BA322E-4FC9-4F04-9938-BA1BFC29ED7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C337751-A947-46A0-9C33-F3419C5E316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128470</xdr:rowOff>
    </xdr:from>
    <xdr:to>
      <xdr:col>81</xdr:col>
      <xdr:colOff>95250</xdr:colOff>
      <xdr:row>60</xdr:row>
      <xdr:rowOff>58620</xdr:rowOff>
    </xdr:to>
    <xdr:sp macro="" textlink="">
      <xdr:nvSpPr>
        <xdr:cNvPr id="337" name="楕円 336">
          <a:extLst>
            <a:ext uri="{FF2B5EF4-FFF2-40B4-BE49-F238E27FC236}">
              <a16:creationId xmlns:a16="http://schemas.microsoft.com/office/drawing/2014/main" id="{64C64055-C829-4046-B8DD-EAE552EFAED7}"/>
            </a:ext>
          </a:extLst>
        </xdr:cNvPr>
        <xdr:cNvSpPr/>
      </xdr:nvSpPr>
      <xdr:spPr>
        <a:xfrm>
          <a:off x="16967200" y="102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144997</xdr:rowOff>
    </xdr:from>
    <xdr:ext cx="762000" cy="259045"/>
    <xdr:sp macro="" textlink="">
      <xdr:nvSpPr>
        <xdr:cNvPr id="338" name="定員管理の状況該当値テキスト">
          <a:extLst>
            <a:ext uri="{FF2B5EF4-FFF2-40B4-BE49-F238E27FC236}">
              <a16:creationId xmlns:a16="http://schemas.microsoft.com/office/drawing/2014/main" id="{60FCC513-3875-4562-A79E-501CFFD80BF7}"/>
            </a:ext>
          </a:extLst>
        </xdr:cNvPr>
        <xdr:cNvSpPr txBox="1"/>
      </xdr:nvSpPr>
      <xdr:spPr>
        <a:xfrm>
          <a:off x="17106900" y="1008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106063</xdr:rowOff>
    </xdr:from>
    <xdr:to>
      <xdr:col>77</xdr:col>
      <xdr:colOff>95250</xdr:colOff>
      <xdr:row>60</xdr:row>
      <xdr:rowOff>36213</xdr:rowOff>
    </xdr:to>
    <xdr:sp macro="" textlink="">
      <xdr:nvSpPr>
        <xdr:cNvPr id="339" name="楕円 338">
          <a:extLst>
            <a:ext uri="{FF2B5EF4-FFF2-40B4-BE49-F238E27FC236}">
              <a16:creationId xmlns:a16="http://schemas.microsoft.com/office/drawing/2014/main" id="{10E3EBDC-3060-4461-A7C3-396B51AB0F65}"/>
            </a:ext>
          </a:extLst>
        </xdr:cNvPr>
        <xdr:cNvSpPr/>
      </xdr:nvSpPr>
      <xdr:spPr>
        <a:xfrm>
          <a:off x="16129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46390</xdr:rowOff>
    </xdr:from>
    <xdr:ext cx="736600" cy="259045"/>
    <xdr:sp macro="" textlink="">
      <xdr:nvSpPr>
        <xdr:cNvPr id="340" name="テキスト ボックス 339">
          <a:extLst>
            <a:ext uri="{FF2B5EF4-FFF2-40B4-BE49-F238E27FC236}">
              <a16:creationId xmlns:a16="http://schemas.microsoft.com/office/drawing/2014/main" id="{879D04D9-76A5-491F-8426-52C6994B51F1}"/>
            </a:ext>
          </a:extLst>
        </xdr:cNvPr>
        <xdr:cNvSpPr txBox="1"/>
      </xdr:nvSpPr>
      <xdr:spPr>
        <a:xfrm>
          <a:off x="15798800" y="999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95722</xdr:rowOff>
    </xdr:from>
    <xdr:to>
      <xdr:col>73</xdr:col>
      <xdr:colOff>44450</xdr:colOff>
      <xdr:row>60</xdr:row>
      <xdr:rowOff>25872</xdr:rowOff>
    </xdr:to>
    <xdr:sp macro="" textlink="">
      <xdr:nvSpPr>
        <xdr:cNvPr id="341" name="楕円 340">
          <a:extLst>
            <a:ext uri="{FF2B5EF4-FFF2-40B4-BE49-F238E27FC236}">
              <a16:creationId xmlns:a16="http://schemas.microsoft.com/office/drawing/2014/main" id="{002D5688-ECB5-4A31-8C51-79018F876BB6}"/>
            </a:ext>
          </a:extLst>
        </xdr:cNvPr>
        <xdr:cNvSpPr/>
      </xdr:nvSpPr>
      <xdr:spPr>
        <a:xfrm>
          <a:off x="15240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36049</xdr:rowOff>
    </xdr:from>
    <xdr:ext cx="762000" cy="259045"/>
    <xdr:sp macro="" textlink="">
      <xdr:nvSpPr>
        <xdr:cNvPr id="342" name="テキスト ボックス 341">
          <a:extLst>
            <a:ext uri="{FF2B5EF4-FFF2-40B4-BE49-F238E27FC236}">
              <a16:creationId xmlns:a16="http://schemas.microsoft.com/office/drawing/2014/main" id="{0B632133-922C-4DF3-AF11-CE3066182609}"/>
            </a:ext>
          </a:extLst>
        </xdr:cNvPr>
        <xdr:cNvSpPr txBox="1"/>
      </xdr:nvSpPr>
      <xdr:spPr>
        <a:xfrm>
          <a:off x="14909800" y="99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99169</xdr:rowOff>
    </xdr:from>
    <xdr:to>
      <xdr:col>68</xdr:col>
      <xdr:colOff>203200</xdr:colOff>
      <xdr:row>60</xdr:row>
      <xdr:rowOff>29319</xdr:rowOff>
    </xdr:to>
    <xdr:sp macro="" textlink="">
      <xdr:nvSpPr>
        <xdr:cNvPr id="343" name="楕円 342">
          <a:extLst>
            <a:ext uri="{FF2B5EF4-FFF2-40B4-BE49-F238E27FC236}">
              <a16:creationId xmlns:a16="http://schemas.microsoft.com/office/drawing/2014/main" id="{B22EA2FD-558F-4B5B-993F-195E2D2370CA}"/>
            </a:ext>
          </a:extLst>
        </xdr:cNvPr>
        <xdr:cNvSpPr/>
      </xdr:nvSpPr>
      <xdr:spPr>
        <a:xfrm>
          <a:off x="143510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14096</xdr:rowOff>
    </xdr:from>
    <xdr:ext cx="762000" cy="259045"/>
    <xdr:sp macro="" textlink="">
      <xdr:nvSpPr>
        <xdr:cNvPr id="344" name="テキスト ボックス 343">
          <a:extLst>
            <a:ext uri="{FF2B5EF4-FFF2-40B4-BE49-F238E27FC236}">
              <a16:creationId xmlns:a16="http://schemas.microsoft.com/office/drawing/2014/main" id="{38541927-8B88-406D-81B9-5EE1588212F3}"/>
            </a:ext>
          </a:extLst>
        </xdr:cNvPr>
        <xdr:cNvSpPr txBox="1"/>
      </xdr:nvSpPr>
      <xdr:spPr>
        <a:xfrm>
          <a:off x="14020800" y="1030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5" name="楕円 344">
          <a:extLst>
            <a:ext uri="{FF2B5EF4-FFF2-40B4-BE49-F238E27FC236}">
              <a16:creationId xmlns:a16="http://schemas.microsoft.com/office/drawing/2014/main" id="{66238D94-84C7-408F-B0FA-1A692CDAA34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149696</xdr:rowOff>
    </xdr:from>
    <xdr:ext cx="762000" cy="259045"/>
    <xdr:sp macro="" textlink="">
      <xdr:nvSpPr>
        <xdr:cNvPr id="346" name="テキスト ボックス 345">
          <a:extLst>
            <a:ext uri="{FF2B5EF4-FFF2-40B4-BE49-F238E27FC236}">
              <a16:creationId xmlns:a16="http://schemas.microsoft.com/office/drawing/2014/main" id="{EABA4984-B3CE-49F6-9D88-9D4CFB0557A3}"/>
            </a:ext>
          </a:extLst>
        </xdr:cNvPr>
        <xdr:cNvSpPr txBox="1"/>
      </xdr:nvSpPr>
      <xdr:spPr>
        <a:xfrm>
          <a:off x="13131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E7AE8DC-6592-470E-BCAA-94B2D86C34F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80221-1598-4E00-884C-9C41033AE44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89DD9D2-227A-4983-A829-13FF26690EA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58947F93-10C5-4950-ACC5-941F8A2E340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DCEBAE1-59E3-4DBA-9529-68F30A3A93C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C4DC88E-0314-4D52-97A0-C483645820D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FCD2B96-2F09-41B5-9D11-531B72A2099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7FC9EB9-F438-4A32-BA4B-208A03DCB2B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6A49932-2260-46AC-A253-0257E87CDD0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F213020-6947-4369-85FF-754BFCAE207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30F1EB3-405F-47CC-AAF2-E544B012A84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7C034236-2526-4DA0-8A00-CBD763C89D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33BE6D28-D7D6-412A-B27C-B4E8F555360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実質公債費比率は、スポーツセンター本体工事や消防庁舎本体工事（緊防債分）の元金償還が始まったことから、前年度より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％悪化し、類似団体平均とほぼ同率となった。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また今後も、消防庁舎本体工事（過疎債分）の元金償還開始や、継続される農業基盤整備事業による多額の地方債の発行が見込まれることから、実質公債費比率が上昇することとなる。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年間償還額の平準化、地方債発行額の抑制、交付税措置の確保など適正な起債管理を目指す。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203F744-3D42-4BB5-AD98-03415F4246D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22D90BF-0B13-4A88-A650-BB2FF785BCE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1D57657-1689-4DA0-B548-80F79FD0038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CA8A2EFD-5114-42A1-B85A-5A0D1F01BF4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7B2B0C58-44B1-46A9-B8A3-403CE72434B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17911B57-69FD-42EB-AAE9-04C3D9013B5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AF83CC4D-7BD3-467C-AFC6-CCEE509FC7C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93D614BF-3928-49D9-B3CC-914C5C868F1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1EE6A464-7F6F-425D-91A5-655D84DA9B8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C60B84BE-4DDD-4CAB-AEF7-28C7F9837CA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CA4B0F76-B752-45AD-9F20-F9397D37732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19FECCA1-8244-40A0-8722-CEC59383BB4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BE76D07A-AEA1-4CC0-B13E-015019B72EE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E8317C9-DF7B-4BE0-9C1D-EBE5B5DC6BB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CA68451D-1CD0-4C8C-9FBA-737BB5FDAE97}"/>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DA36A290-449E-43DA-89C3-C945DF44F46F}"/>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8DD142B2-36BB-4787-8E6B-543E7EDFAD6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AFBC481D-D38A-45C0-97E7-61D471CF55A8}"/>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744EDD19-D93B-4DFD-8841-1FA67DF9CD6A}"/>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5063F175-8737-4DE8-B507-9824D38ACCAC}"/>
            </a:ext>
          </a:extLst>
        </xdr:cNvPr>
        <xdr:cNvCxnSpPr/>
      </xdr:nvCxnSpPr>
      <xdr:spPr>
        <a:xfrm>
          <a:off x="16179800" y="71136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4C179D23-0784-4468-95D2-BC8281C2612F}"/>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D14581AF-BB24-4F26-A160-2BAF4829D34F}"/>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84244</xdr:rowOff>
    </xdr:to>
    <xdr:cxnSp macro="">
      <xdr:nvCxnSpPr>
        <xdr:cNvPr id="382" name="直線コネクタ 381">
          <a:extLst>
            <a:ext uri="{FF2B5EF4-FFF2-40B4-BE49-F238E27FC236}">
              <a16:creationId xmlns:a16="http://schemas.microsoft.com/office/drawing/2014/main" id="{4A366FB6-0EE4-4A33-BA84-22CC6344EEA3}"/>
            </a:ext>
          </a:extLst>
        </xdr:cNvPr>
        <xdr:cNvCxnSpPr/>
      </xdr:nvCxnSpPr>
      <xdr:spPr>
        <a:xfrm>
          <a:off x="15290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BABD4289-D30D-4F21-9AD1-063E09481F3E}"/>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30497B62-BEC0-420C-A778-F32146BD1264}"/>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5" name="直線コネクタ 384">
          <a:extLst>
            <a:ext uri="{FF2B5EF4-FFF2-40B4-BE49-F238E27FC236}">
              <a16:creationId xmlns:a16="http://schemas.microsoft.com/office/drawing/2014/main" id="{B27603A4-8163-4137-AB62-D65E934AC9D8}"/>
            </a:ext>
          </a:extLst>
        </xdr:cNvPr>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8BD4F871-6B61-482C-832A-A06C8498A33C}"/>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F4AFD694-7897-4976-B745-C1322F665BA6}"/>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52070</xdr:rowOff>
    </xdr:to>
    <xdr:cxnSp macro="">
      <xdr:nvCxnSpPr>
        <xdr:cNvPr id="388" name="直線コネクタ 387">
          <a:extLst>
            <a:ext uri="{FF2B5EF4-FFF2-40B4-BE49-F238E27FC236}">
              <a16:creationId xmlns:a16="http://schemas.microsoft.com/office/drawing/2014/main" id="{863F5A3E-AB73-41D7-8111-0A9A85DFBC0A}"/>
            </a:ext>
          </a:extLst>
        </xdr:cNvPr>
        <xdr:cNvCxnSpPr/>
      </xdr:nvCxnSpPr>
      <xdr:spPr>
        <a:xfrm>
          <a:off x="13512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a:extLst>
            <a:ext uri="{FF2B5EF4-FFF2-40B4-BE49-F238E27FC236}">
              <a16:creationId xmlns:a16="http://schemas.microsoft.com/office/drawing/2014/main" id="{D441243A-AFA2-4D0B-80A6-E18D3674F83B}"/>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1899CAC4-6C3B-44EA-B62A-031D7C50D116}"/>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a:extLst>
            <a:ext uri="{FF2B5EF4-FFF2-40B4-BE49-F238E27FC236}">
              <a16:creationId xmlns:a16="http://schemas.microsoft.com/office/drawing/2014/main" id="{9DAC3406-42F5-4368-AA12-7BD83611A53E}"/>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a:extLst>
            <a:ext uri="{FF2B5EF4-FFF2-40B4-BE49-F238E27FC236}">
              <a16:creationId xmlns:a16="http://schemas.microsoft.com/office/drawing/2014/main" id="{A5AE157D-E3D0-45A5-A4F0-2DD0E84A297F}"/>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11361BE7-AA3B-4E1C-B04D-31B4E8EE567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4AB290D-DBC5-4E75-A9B7-26CA1C215D3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96D819B-094C-47A4-B3F7-66B9AA5C952C}"/>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F92492C-DB93-44B6-AC43-876AA7A96FF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5B61B58-CF3F-4BEF-8ADA-E6BA27D08A4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651CFE7A-275B-4D09-BB66-BCD4FAF15522}"/>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05A068D8-0B16-458E-8AF9-6AB57B788335}"/>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0" name="楕円 399">
          <a:extLst>
            <a:ext uri="{FF2B5EF4-FFF2-40B4-BE49-F238E27FC236}">
              <a16:creationId xmlns:a16="http://schemas.microsoft.com/office/drawing/2014/main" id="{2041E125-B487-4F55-BE96-CBB18B8951D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1" name="テキスト ボックス 400">
          <a:extLst>
            <a:ext uri="{FF2B5EF4-FFF2-40B4-BE49-F238E27FC236}">
              <a16:creationId xmlns:a16="http://schemas.microsoft.com/office/drawing/2014/main" id="{D045C374-7629-43BB-9F40-4F89B001CF1E}"/>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6141B20-01E8-45A1-9E1D-D268176725A7}"/>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3" name="テキスト ボックス 402">
          <a:extLst>
            <a:ext uri="{FF2B5EF4-FFF2-40B4-BE49-F238E27FC236}">
              <a16:creationId xmlns:a16="http://schemas.microsoft.com/office/drawing/2014/main" id="{6A7155C9-22F5-4FA5-BA1A-AE2C52F202AE}"/>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4" name="楕円 403">
          <a:extLst>
            <a:ext uri="{FF2B5EF4-FFF2-40B4-BE49-F238E27FC236}">
              <a16:creationId xmlns:a16="http://schemas.microsoft.com/office/drawing/2014/main" id="{118494FE-E286-48C7-9053-22A71EA99F02}"/>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759F0CCA-18F5-49D3-8C03-5AF580B2E3FF}"/>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6" name="楕円 405">
          <a:extLst>
            <a:ext uri="{FF2B5EF4-FFF2-40B4-BE49-F238E27FC236}">
              <a16:creationId xmlns:a16="http://schemas.microsoft.com/office/drawing/2014/main" id="{3616C209-ECEB-402A-A55E-168B8D8E7494}"/>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F488383D-5FAA-4D69-9D7E-B872334568DD}"/>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6A8837D8-976A-4270-B7F3-3EB15F3DEB8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778D8CF-D152-49CB-A443-77211C438A1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3D54C26-9097-4E35-AE7B-93C76F641A8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FB45DA18-152B-4A6F-90F9-6B73C5EB799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DFB99566-8701-452E-B573-D1443B0329B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D5901594-3C0A-4198-8475-5787D8B46E5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A5857B6-EBEE-4F6A-982C-DC6DBCC43FA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5CB39CD-7CDB-4832-98D4-98E4BB7669E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2D50F7A0-0CAA-4829-AC7E-44DFB761A8C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1100AD7-09ED-439E-813A-CFB004EC715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4FA1091B-E795-4137-84C0-5D8778FA697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73831109-BA9E-4244-94D8-1F46951E4BE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905DAC07-215D-47D3-9182-98C2A350516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将来負担比率は、従前同様発生していない。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今後も継続した取り組みを進め、一層、財政健全化を図る。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442F16D7-D2F7-4BED-ADF9-90383BFB536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B89F5EF-F18A-476B-B552-E2350601E28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BA9E0184-098F-46C5-B7F8-0E2120DC9CB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297288FA-5C2E-4336-9D1A-5CD10D5F82F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118582D6-590C-4C52-9A6F-8CD6253C999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6BEA81-014A-48A6-A026-7244F054FAD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C930970-0C9F-4CCB-A4BA-F04D114FC41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AA1FDE5-B94F-4C84-B714-D3970065F55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1DC6C304-DE66-4ED5-9D5E-F50076BDC81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2BEB20D9-0D8D-41A0-B5E2-ECD0BA0A99B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7F8C70BA-E288-4E4A-B49A-41ABD0B68D8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D35566F8-362F-4898-9358-4AD8E0AE3BD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A49D17FB-0E80-487D-800D-7D3BD22670B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A133D69-7C7A-42CF-BFCD-A020BC5167F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97E55F7-C295-4D10-A6E4-429B209DE9D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3F3D679D-3EE2-499B-8DE5-32AA26F26A8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211D2377-91CD-4683-830C-BF49142C4089}"/>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62CA82BD-939D-49DF-A503-5D29BDA8407B}"/>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BB7E714-9A7A-4DA6-BAAB-36470DA8F72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6D34EB9-08FE-4267-91EC-08BF11B0CA0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9E282325-6FCF-409E-BAAA-2B3651D5B156}"/>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80BFE380-CF64-4A1C-A001-16AF37E123D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A74ED5D-AEEB-443D-840F-0BFFEA5FC4B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C98712CF-FCCE-4788-B4B5-006B9E321C76}"/>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BDD6896E-D663-4A78-91C1-BBC8E73DFF93}"/>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58904ADB-BCEA-4ACC-8B2D-22953E5EC2B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570B10DA-F33A-49CB-B6F7-F563CE1B342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975582EA-8915-424D-9074-D1FA3DBC513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42132988-2607-486A-AFC4-D5FB3EB89CE1}"/>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BED24B5C-75B6-4F1E-8655-18A009D50699}"/>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C6B23F1-F1B1-4924-8244-A44DE51A2AF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60F1E7F-C7E7-4563-9FC9-FC8ACBF0921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11C9441-7FAC-48A7-8C8B-221AFE60EC1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D4BD378-EE52-427E-8973-6CC7093368A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423E13D-A6B0-4DD2-B318-6E8DD99732C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4,594
190.95
5,427,757
5,154,814
262,543
3,091,993
5,130,393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人件費については、類似団体平均より高い水準であるが、町の施設、こども園等を直営で運営していることが要因である。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これは、行政サービス提供方法の差異であるが、今後は将来的に民間へのアウトソーシングの検討も視野にいれ、財政健全化を念頭に置いた定数管理を行うなど人件費抑制に努める。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物件費の経常収支比率は、類似団体平均とほぼ同程度で推移している。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物価高騰の影響もあり、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物件費全体は増額し、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今後も高止まりが想定されることから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、事業のスクラップアンドビル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や民間委託の検討など事業の取捨選択が必要である。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0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扶助費については、類似団体平均を下回っており、今後も厳格な資格審査や対象者の把握に努め、扶助費の支給を進める。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その他については、類似団体平均を下回っている状況が続いている。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下水道事業会計への繰り出しについては、法適用化も見据え、会計の独立採算の原則に基づいた料金改定の検討を進めるなど一般会計の負担軽減に努める。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92710</xdr:rowOff>
    </xdr:from>
    <xdr:to>
      <xdr:col>82</xdr:col>
      <xdr:colOff>107950</xdr:colOff>
      <xdr:row>56</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93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282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18415</xdr:rowOff>
    </xdr:from>
    <xdr:to>
      <xdr:col>69</xdr:col>
      <xdr:colOff>92075</xdr:colOff>
      <xdr:row>57</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910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41910</xdr:rowOff>
    </xdr:from>
    <xdr:to>
      <xdr:col>82</xdr:col>
      <xdr:colOff>158750</xdr:colOff>
      <xdr:row>56</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139065</xdr:rowOff>
    </xdr:from>
    <xdr:to>
      <xdr:col>69</xdr:col>
      <xdr:colOff>142875</xdr:colOff>
      <xdr:row>57</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79392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36195</xdr:rowOff>
    </xdr:from>
    <xdr:to>
      <xdr:col>65</xdr:col>
      <xdr:colOff>53975</xdr:colOff>
      <xdr:row>57</xdr:row>
      <xdr:rowOff>137795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147972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補助費等については、類似団体平均を大きく下回った状況が続いており、令和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年度は前年度と同程度であった。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しかし、年々政策的補助事業費が増額傾向にあるため、補助事業の効果の検証を実施し必要性の低い事業は廃止するなど見直しが必要である。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年度からスポーツセンター</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本体工事（緊防債分）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の元金償還が始まり、類似団体平均を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今後も継続される農業基盤整備事業により多額の地方債の発行が見込まれる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年間償還額の平準化、地方債発行額の抑制など適正な起債管理を目指す。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267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84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公債費以外については、類似団体平均を下回った状況が継続して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おり、公債費が圧迫していることが原因のひとつとも捉えられる。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今後も経費削減の取り組みを継続的に進める。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85089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029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867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85089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39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127016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86587</xdr:rowOff>
    </xdr:from>
    <xdr:to>
      <xdr:col>29</xdr:col>
      <xdr:colOff>127000</xdr:colOff>
      <xdr:row>19</xdr:row>
      <xdr:rowOff>93483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91762"/>
          <a:ext cx="6477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93483</xdr:rowOff>
    </xdr:from>
    <xdr:to>
      <xdr:col>26</xdr:col>
      <xdr:colOff>50800</xdr:colOff>
      <xdr:row>19</xdr:row>
      <xdr:rowOff>98556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8658"/>
          <a:ext cx="698500" cy="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98556</xdr:rowOff>
    </xdr:from>
    <xdr:to>
      <xdr:col>22</xdr:col>
      <xdr:colOff>114300</xdr:colOff>
      <xdr:row>19</xdr:row>
      <xdr:rowOff>152682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3731"/>
          <a:ext cx="698500" cy="5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152682</xdr:rowOff>
    </xdr:from>
    <xdr:to>
      <xdr:col>18</xdr:col>
      <xdr:colOff>177800</xdr:colOff>
      <xdr:row>19</xdr:row>
      <xdr:rowOff>166158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57857"/>
          <a:ext cx="6985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35787</xdr:rowOff>
    </xdr:from>
    <xdr:to>
      <xdr:col>29</xdr:col>
      <xdr:colOff>177800</xdr:colOff>
      <xdr:row>19</xdr:row>
      <xdr:rowOff>137387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4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7864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42683</xdr:rowOff>
    </xdr:from>
    <xdr:to>
      <xdr:col>26</xdr:col>
      <xdr:colOff>101600</xdr:colOff>
      <xdr:row>19</xdr:row>
      <xdr:rowOff>144283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7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129060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47756</xdr:rowOff>
    </xdr:from>
    <xdr:to>
      <xdr:col>22</xdr:col>
      <xdr:colOff>165100</xdr:colOff>
      <xdr:row>19</xdr:row>
      <xdr:rowOff>149356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2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134133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101882</xdr:rowOff>
    </xdr:from>
    <xdr:to>
      <xdr:col>19</xdr:col>
      <xdr:colOff>38100</xdr:colOff>
      <xdr:row>20</xdr:row>
      <xdr:rowOff>32032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42209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7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115358</xdr:rowOff>
    </xdr:from>
    <xdr:to>
      <xdr:col>15</xdr:col>
      <xdr:colOff>101600</xdr:colOff>
      <xdr:row>20</xdr:row>
      <xdr:rowOff>45508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2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55685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123544</xdr:rowOff>
    </xdr:from>
    <xdr:to>
      <xdr:col>29</xdr:col>
      <xdr:colOff>127000</xdr:colOff>
      <xdr:row>37</xdr:row>
      <xdr:rowOff>169369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48244"/>
          <a:ext cx="647700" cy="4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169369</xdr:rowOff>
    </xdr:from>
    <xdr:to>
      <xdr:col>26</xdr:col>
      <xdr:colOff>50800</xdr:colOff>
      <xdr:row>37</xdr:row>
      <xdr:rowOff>205634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94069"/>
          <a:ext cx="698500" cy="36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205634</xdr:rowOff>
    </xdr:from>
    <xdr:to>
      <xdr:col>22</xdr:col>
      <xdr:colOff>114300</xdr:colOff>
      <xdr:row>37</xdr:row>
      <xdr:rowOff>210320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30334"/>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210320</xdr:rowOff>
    </xdr:from>
    <xdr:to>
      <xdr:col>18</xdr:col>
      <xdr:colOff>177800</xdr:colOff>
      <xdr:row>37</xdr:row>
      <xdr:rowOff>226560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35020"/>
          <a:ext cx="698500" cy="1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71899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69956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2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72744</xdr:rowOff>
    </xdr:from>
    <xdr:to>
      <xdr:col>29</xdr:col>
      <xdr:colOff>177800</xdr:colOff>
      <xdr:row>37</xdr:row>
      <xdr:rowOff>174344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44821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118569</xdr:rowOff>
    </xdr:from>
    <xdr:to>
      <xdr:col>26</xdr:col>
      <xdr:colOff>101600</xdr:colOff>
      <xdr:row>37</xdr:row>
      <xdr:rowOff>220169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4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204946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29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154834</xdr:rowOff>
    </xdr:from>
    <xdr:to>
      <xdr:col>22</xdr:col>
      <xdr:colOff>165100</xdr:colOff>
      <xdr:row>37</xdr:row>
      <xdr:rowOff>256434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241211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6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159520</xdr:rowOff>
    </xdr:from>
    <xdr:to>
      <xdr:col>19</xdr:col>
      <xdr:colOff>38100</xdr:colOff>
      <xdr:row>37</xdr:row>
      <xdr:rowOff>261120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245897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175760</xdr:rowOff>
    </xdr:from>
    <xdr:to>
      <xdr:col>15</xdr:col>
      <xdr:colOff>101600</xdr:colOff>
      <xdr:row>37</xdr:row>
      <xdr:rowOff>277360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00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262137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8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4,594
190.95
5,427,757
5,154,814
262,543
3,091,993
5,130,393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141215</xdr:rowOff>
    </xdr:from>
    <xdr:to>
      <xdr:col>24</xdr:col>
      <xdr:colOff>63500</xdr:colOff>
      <xdr:row>36</xdr:row>
      <xdr:rowOff>148937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3415"/>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148937</xdr:rowOff>
    </xdr:from>
    <xdr:to>
      <xdr:col>19</xdr:col>
      <xdr:colOff>177800</xdr:colOff>
      <xdr:row>36</xdr:row>
      <xdr:rowOff>151742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21137"/>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151742</xdr:rowOff>
    </xdr:from>
    <xdr:to>
      <xdr:col>15</xdr:col>
      <xdr:colOff>50800</xdr:colOff>
      <xdr:row>37</xdr:row>
      <xdr:rowOff>81895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3942"/>
          <a:ext cx="889000" cy="1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81895</xdr:rowOff>
    </xdr:from>
    <xdr:to>
      <xdr:col>10</xdr:col>
      <xdr:colOff>114300</xdr:colOff>
      <xdr:row>37</xdr:row>
      <xdr:rowOff>91896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554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90415</xdr:rowOff>
    </xdr:from>
    <xdr:to>
      <xdr:col>24</xdr:col>
      <xdr:colOff>114300</xdr:colOff>
      <xdr:row>37</xdr:row>
      <xdr:rowOff>20565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68842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98137</xdr:rowOff>
    </xdr:from>
    <xdr:to>
      <xdr:col>20</xdr:col>
      <xdr:colOff>38100</xdr:colOff>
      <xdr:row>37</xdr:row>
      <xdr:rowOff>28287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19414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100942</xdr:rowOff>
    </xdr:from>
    <xdr:to>
      <xdr:col>15</xdr:col>
      <xdr:colOff>101600</xdr:colOff>
      <xdr:row>37</xdr:row>
      <xdr:rowOff>31092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22219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6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31095</xdr:rowOff>
    </xdr:from>
    <xdr:to>
      <xdr:col>10</xdr:col>
      <xdr:colOff>165100</xdr:colOff>
      <xdr:row>37</xdr:row>
      <xdr:rowOff>132695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149222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4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41096</xdr:rowOff>
    </xdr:from>
    <xdr:to>
      <xdr:col>6</xdr:col>
      <xdr:colOff>38100</xdr:colOff>
      <xdr:row>37</xdr:row>
      <xdr:rowOff>142696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159223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98628</xdr:rowOff>
    </xdr:from>
    <xdr:to>
      <xdr:col>24</xdr:col>
      <xdr:colOff>63500</xdr:colOff>
      <xdr:row>58</xdr:row>
      <xdr:rowOff>117611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2728"/>
          <a:ext cx="8382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117611</xdr:rowOff>
    </xdr:from>
    <xdr:to>
      <xdr:col>19</xdr:col>
      <xdr:colOff>177800</xdr:colOff>
      <xdr:row>58</xdr:row>
      <xdr:rowOff>123920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171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93586</xdr:rowOff>
    </xdr:from>
    <xdr:to>
      <xdr:col>15</xdr:col>
      <xdr:colOff>50800</xdr:colOff>
      <xdr:row>58</xdr:row>
      <xdr:rowOff>123920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7686"/>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93586</xdr:rowOff>
    </xdr:from>
    <xdr:to>
      <xdr:col>10</xdr:col>
      <xdr:colOff>114300</xdr:colOff>
      <xdr:row>58</xdr:row>
      <xdr:rowOff>107686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7686"/>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47828</xdr:rowOff>
    </xdr:from>
    <xdr:to>
      <xdr:col>24</xdr:col>
      <xdr:colOff>114300</xdr:colOff>
      <xdr:row>58</xdr:row>
      <xdr:rowOff>149428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134205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66811</xdr:rowOff>
    </xdr:from>
    <xdr:to>
      <xdr:col>20</xdr:col>
      <xdr:colOff>38100</xdr:colOff>
      <xdr:row>58</xdr:row>
      <xdr:rowOff>168411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159538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73120</xdr:rowOff>
    </xdr:from>
    <xdr:to>
      <xdr:col>15</xdr:col>
      <xdr:colOff>101600</xdr:colOff>
      <xdr:row>59</xdr:row>
      <xdr:rowOff>3270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165847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42786</xdr:rowOff>
    </xdr:from>
    <xdr:to>
      <xdr:col>10</xdr:col>
      <xdr:colOff>165100</xdr:colOff>
      <xdr:row>58</xdr:row>
      <xdr:rowOff>144386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160913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6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56886</xdr:rowOff>
    </xdr:from>
    <xdr:to>
      <xdr:col>6</xdr:col>
      <xdr:colOff>38100</xdr:colOff>
      <xdr:row>58</xdr:row>
      <xdr:rowOff>158486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3563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7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111136</xdr:rowOff>
    </xdr:from>
    <xdr:to>
      <xdr:col>24</xdr:col>
      <xdr:colOff>63500</xdr:colOff>
      <xdr:row>77</xdr:row>
      <xdr:rowOff>119200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12786"/>
          <a:ext cx="8382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118320</xdr:rowOff>
    </xdr:from>
    <xdr:to>
      <xdr:col>19</xdr:col>
      <xdr:colOff>177800</xdr:colOff>
      <xdr:row>77</xdr:row>
      <xdr:rowOff>119200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9970"/>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88430</xdr:rowOff>
    </xdr:from>
    <xdr:to>
      <xdr:col>15</xdr:col>
      <xdr:colOff>50800</xdr:colOff>
      <xdr:row>77</xdr:row>
      <xdr:rowOff>118320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0080"/>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82614</xdr:rowOff>
    </xdr:from>
    <xdr:to>
      <xdr:col>10</xdr:col>
      <xdr:colOff>114300</xdr:colOff>
      <xdr:row>77</xdr:row>
      <xdr:rowOff>88430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84264"/>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147840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147412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60336</xdr:rowOff>
    </xdr:from>
    <xdr:to>
      <xdr:col>24</xdr:col>
      <xdr:colOff>114300</xdr:colOff>
      <xdr:row>77</xdr:row>
      <xdr:rowOff>161936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146713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68400</xdr:rowOff>
    </xdr:from>
    <xdr:to>
      <xdr:col>20</xdr:col>
      <xdr:colOff>38100</xdr:colOff>
      <xdr:row>77</xdr:row>
      <xdr:rowOff>170000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161127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67520</xdr:rowOff>
    </xdr:from>
    <xdr:to>
      <xdr:col>15</xdr:col>
      <xdr:colOff>101600</xdr:colOff>
      <xdr:row>77</xdr:row>
      <xdr:rowOff>169120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160247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37630</xdr:rowOff>
    </xdr:from>
    <xdr:to>
      <xdr:col>10</xdr:col>
      <xdr:colOff>165100</xdr:colOff>
      <xdr:row>77</xdr:row>
      <xdr:rowOff>139230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155757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31814</xdr:rowOff>
    </xdr:from>
    <xdr:to>
      <xdr:col>6</xdr:col>
      <xdr:colOff>38100</xdr:colOff>
      <xdr:row>77</xdr:row>
      <xdr:rowOff>133414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149941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28501</xdr:rowOff>
    </xdr:from>
    <xdr:to>
      <xdr:col>24</xdr:col>
      <xdr:colOff>63500</xdr:colOff>
      <xdr:row>95</xdr:row>
      <xdr:rowOff>121565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16251"/>
          <a:ext cx="838200" cy="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28501</xdr:rowOff>
    </xdr:from>
    <xdr:to>
      <xdr:col>19</xdr:col>
      <xdr:colOff>177800</xdr:colOff>
      <xdr:row>96</xdr:row>
      <xdr:rowOff>74709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6251"/>
          <a:ext cx="889000" cy="2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74709</xdr:rowOff>
    </xdr:from>
    <xdr:to>
      <xdr:col>15</xdr:col>
      <xdr:colOff>50800</xdr:colOff>
      <xdr:row>96</xdr:row>
      <xdr:rowOff>77970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3909"/>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77970</xdr:rowOff>
    </xdr:from>
    <xdr:to>
      <xdr:col>10</xdr:col>
      <xdr:colOff>114300</xdr:colOff>
      <xdr:row>96</xdr:row>
      <xdr:rowOff>89302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7170"/>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70765</xdr:rowOff>
    </xdr:from>
    <xdr:to>
      <xdr:col>24</xdr:col>
      <xdr:colOff>114300</xdr:colOff>
      <xdr:row>96</xdr:row>
      <xdr:rowOff>915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49192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149151</xdr:rowOff>
    </xdr:from>
    <xdr:to>
      <xdr:col>20</xdr:col>
      <xdr:colOff>38100</xdr:colOff>
      <xdr:row>95</xdr:row>
      <xdr:rowOff>79301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70428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23909</xdr:rowOff>
    </xdr:from>
    <xdr:to>
      <xdr:col>15</xdr:col>
      <xdr:colOff>101600</xdr:colOff>
      <xdr:row>96</xdr:row>
      <xdr:rowOff>125509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116636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27170</xdr:rowOff>
    </xdr:from>
    <xdr:to>
      <xdr:col>10</xdr:col>
      <xdr:colOff>165100</xdr:colOff>
      <xdr:row>96</xdr:row>
      <xdr:rowOff>128770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119897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38502</xdr:rowOff>
    </xdr:from>
    <xdr:to>
      <xdr:col>6</xdr:col>
      <xdr:colOff>38100</xdr:colOff>
      <xdr:row>96</xdr:row>
      <xdr:rowOff>140102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131229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3180</xdr:rowOff>
    </xdr:from>
    <xdr:to>
      <xdr:col>55</xdr:col>
      <xdr:colOff>0</xdr:colOff>
      <xdr:row>37</xdr:row>
      <xdr:rowOff>54308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46830"/>
          <a:ext cx="838200" cy="5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38005</xdr:rowOff>
    </xdr:from>
    <xdr:to>
      <xdr:col>50</xdr:col>
      <xdr:colOff>114300</xdr:colOff>
      <xdr:row>37</xdr:row>
      <xdr:rowOff>54308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10205"/>
          <a:ext cx="889000" cy="18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38005</xdr:rowOff>
    </xdr:from>
    <xdr:to>
      <xdr:col>45</xdr:col>
      <xdr:colOff>177800</xdr:colOff>
      <xdr:row>37</xdr:row>
      <xdr:rowOff>130148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0205"/>
          <a:ext cx="889000" cy="2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130148</xdr:rowOff>
    </xdr:from>
    <xdr:to>
      <xdr:col>41</xdr:col>
      <xdr:colOff>50800</xdr:colOff>
      <xdr:row>37</xdr:row>
      <xdr:rowOff>136982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73798"/>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169047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123830</xdr:rowOff>
    </xdr:from>
    <xdr:to>
      <xdr:col>55</xdr:col>
      <xdr:colOff>50800</xdr:colOff>
      <xdr:row>37</xdr:row>
      <xdr:rowOff>53980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102257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3508</xdr:rowOff>
    </xdr:from>
    <xdr:to>
      <xdr:col>50</xdr:col>
      <xdr:colOff>165100</xdr:colOff>
      <xdr:row>37</xdr:row>
      <xdr:rowOff>105108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96235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158655</xdr:rowOff>
    </xdr:from>
    <xdr:to>
      <xdr:col>46</xdr:col>
      <xdr:colOff>38100</xdr:colOff>
      <xdr:row>36</xdr:row>
      <xdr:rowOff>88805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79932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79348</xdr:rowOff>
    </xdr:from>
    <xdr:to>
      <xdr:col>41</xdr:col>
      <xdr:colOff>101600</xdr:colOff>
      <xdr:row>38</xdr:row>
      <xdr:rowOff>9499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2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86182</xdr:rowOff>
    </xdr:from>
    <xdr:to>
      <xdr:col>36</xdr:col>
      <xdr:colOff>165100</xdr:colOff>
      <xdr:row>38</xdr:row>
      <xdr:rowOff>16332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7459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163173</xdr:rowOff>
    </xdr:from>
    <xdr:to>
      <xdr:col>55</xdr:col>
      <xdr:colOff>0</xdr:colOff>
      <xdr:row>57</xdr:row>
      <xdr:rowOff>100845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64373"/>
          <a:ext cx="838200" cy="10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163173</xdr:rowOff>
    </xdr:from>
    <xdr:to>
      <xdr:col>50</xdr:col>
      <xdr:colOff>114300</xdr:colOff>
      <xdr:row>57</xdr:row>
      <xdr:rowOff>104322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64373"/>
          <a:ext cx="889000" cy="1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104109</xdr:rowOff>
    </xdr:from>
    <xdr:to>
      <xdr:col>45</xdr:col>
      <xdr:colOff>177800</xdr:colOff>
      <xdr:row>57</xdr:row>
      <xdr:rowOff>104322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7675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152766</xdr:rowOff>
    </xdr:from>
    <xdr:to>
      <xdr:col>41</xdr:col>
      <xdr:colOff>50800</xdr:colOff>
      <xdr:row>57</xdr:row>
      <xdr:rowOff>104109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53966"/>
          <a:ext cx="889000" cy="1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50045</xdr:rowOff>
    </xdr:from>
    <xdr:to>
      <xdr:col>55</xdr:col>
      <xdr:colOff>50800</xdr:colOff>
      <xdr:row>57</xdr:row>
      <xdr:rowOff>151645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136422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112373</xdr:rowOff>
    </xdr:from>
    <xdr:to>
      <xdr:col>50</xdr:col>
      <xdr:colOff>165100</xdr:colOff>
      <xdr:row>57</xdr:row>
      <xdr:rowOff>42523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59050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8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53522</xdr:rowOff>
    </xdr:from>
    <xdr:to>
      <xdr:col>46</xdr:col>
      <xdr:colOff>38100</xdr:colOff>
      <xdr:row>57</xdr:row>
      <xdr:rowOff>155122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146249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53309</xdr:rowOff>
    </xdr:from>
    <xdr:to>
      <xdr:col>41</xdr:col>
      <xdr:colOff>101600</xdr:colOff>
      <xdr:row>57</xdr:row>
      <xdr:rowOff>154909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146036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101966</xdr:rowOff>
    </xdr:from>
    <xdr:to>
      <xdr:col>36</xdr:col>
      <xdr:colOff>165100</xdr:colOff>
      <xdr:row>57</xdr:row>
      <xdr:rowOff>32116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48643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17776</xdr:rowOff>
    </xdr:from>
    <xdr:to>
      <xdr:col>55</xdr:col>
      <xdr:colOff>0</xdr:colOff>
      <xdr:row>78</xdr:row>
      <xdr:rowOff>23538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0876"/>
          <a:ext cx="838200" cy="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15649</xdr:rowOff>
    </xdr:from>
    <xdr:to>
      <xdr:col>50</xdr:col>
      <xdr:colOff>114300</xdr:colOff>
      <xdr:row>78</xdr:row>
      <xdr:rowOff>17776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8749"/>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xdr:rowOff>
    </xdr:from>
    <xdr:to>
      <xdr:col>45</xdr:col>
      <xdr:colOff>177800</xdr:colOff>
      <xdr:row>78</xdr:row>
      <xdr:rowOff>15649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4226"/>
          <a:ext cx="8890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21206</xdr:rowOff>
    </xdr:from>
    <xdr:to>
      <xdr:col>41</xdr:col>
      <xdr:colOff>50800</xdr:colOff>
      <xdr:row>78</xdr:row>
      <xdr:rowOff>1126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222856"/>
          <a:ext cx="889000" cy="1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144188</xdr:rowOff>
    </xdr:from>
    <xdr:to>
      <xdr:col>55</xdr:col>
      <xdr:colOff>50800</xdr:colOff>
      <xdr:row>78</xdr:row>
      <xdr:rowOff>74338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138426</xdr:rowOff>
    </xdr:from>
    <xdr:to>
      <xdr:col>50</xdr:col>
      <xdr:colOff>165100</xdr:colOff>
      <xdr:row>78</xdr:row>
      <xdr:rowOff>68576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136299</xdr:rowOff>
    </xdr:from>
    <xdr:to>
      <xdr:col>46</xdr:col>
      <xdr:colOff>38100</xdr:colOff>
      <xdr:row>78</xdr:row>
      <xdr:rowOff>66449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57576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121776</xdr:rowOff>
    </xdr:from>
    <xdr:to>
      <xdr:col>41</xdr:col>
      <xdr:colOff>101600</xdr:colOff>
      <xdr:row>78</xdr:row>
      <xdr:rowOff>51926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43053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141856</xdr:rowOff>
    </xdr:from>
    <xdr:to>
      <xdr:col>36</xdr:col>
      <xdr:colOff>165100</xdr:colOff>
      <xdr:row>77</xdr:row>
      <xdr:rowOff>72006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88533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4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91864</xdr:rowOff>
    </xdr:from>
    <xdr:to>
      <xdr:col>55</xdr:col>
      <xdr:colOff>0</xdr:colOff>
      <xdr:row>98</xdr:row>
      <xdr:rowOff>10399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51064"/>
          <a:ext cx="838200" cy="2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91864</xdr:rowOff>
    </xdr:from>
    <xdr:to>
      <xdr:col>50</xdr:col>
      <xdr:colOff>114300</xdr:colOff>
      <xdr:row>98</xdr:row>
      <xdr:rowOff>68511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51064"/>
          <a:ext cx="889000" cy="3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68511</xdr:rowOff>
    </xdr:from>
    <xdr:to>
      <xdr:col>45</xdr:col>
      <xdr:colOff>177800</xdr:colOff>
      <xdr:row>98</xdr:row>
      <xdr:rowOff>91780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70611"/>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91780</xdr:rowOff>
    </xdr:from>
    <xdr:to>
      <xdr:col>41</xdr:col>
      <xdr:colOff>50800</xdr:colOff>
      <xdr:row>98</xdr:row>
      <xdr:rowOff>161747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93880"/>
          <a:ext cx="8890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68473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95200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131049</xdr:rowOff>
    </xdr:from>
    <xdr:to>
      <xdr:col>55</xdr:col>
      <xdr:colOff>50800</xdr:colOff>
      <xdr:row>98</xdr:row>
      <xdr:rowOff>61199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109476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4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41064</xdr:rowOff>
    </xdr:from>
    <xdr:to>
      <xdr:col>50</xdr:col>
      <xdr:colOff>165100</xdr:colOff>
      <xdr:row>96</xdr:row>
      <xdr:rowOff>142664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159191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17711</xdr:rowOff>
    </xdr:from>
    <xdr:to>
      <xdr:col>46</xdr:col>
      <xdr:colOff>38100</xdr:colOff>
      <xdr:row>98</xdr:row>
      <xdr:rowOff>119311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110438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40980</xdr:rowOff>
    </xdr:from>
    <xdr:to>
      <xdr:col>41</xdr:col>
      <xdr:colOff>101600</xdr:colOff>
      <xdr:row>98</xdr:row>
      <xdr:rowOff>142580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110947</xdr:rowOff>
    </xdr:from>
    <xdr:to>
      <xdr:col>36</xdr:col>
      <xdr:colOff>165100</xdr:colOff>
      <xdr:row>99</xdr:row>
      <xdr:rowOff>41097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32224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161406</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76506"/>
          <a:ext cx="8382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34982</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15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110606</xdr:rowOff>
    </xdr:from>
    <xdr:to>
      <xdr:col>85</xdr:col>
      <xdr:colOff>177800</xdr:colOff>
      <xdr:row>39</xdr:row>
      <xdr:rowOff>40756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69983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155632</xdr:rowOff>
    </xdr:from>
    <xdr:to>
      <xdr:col>67</xdr:col>
      <xdr:colOff>101600</xdr:colOff>
      <xdr:row>39</xdr:row>
      <xdr:rowOff>85782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76909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145678</xdr:rowOff>
    </xdr:from>
    <xdr:to>
      <xdr:col>85</xdr:col>
      <xdr:colOff>127000</xdr:colOff>
      <xdr:row>78</xdr:row>
      <xdr:rowOff>9139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47328"/>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9139</xdr:rowOff>
    </xdr:from>
    <xdr:to>
      <xdr:col>81</xdr:col>
      <xdr:colOff>50800</xdr:colOff>
      <xdr:row>78</xdr:row>
      <xdr:rowOff>36629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2239"/>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36629</xdr:rowOff>
    </xdr:from>
    <xdr:to>
      <xdr:col>76</xdr:col>
      <xdr:colOff>114300</xdr:colOff>
      <xdr:row>78</xdr:row>
      <xdr:rowOff>37370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0972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101625</xdr:rowOff>
    </xdr:from>
    <xdr:to>
      <xdr:col>71</xdr:col>
      <xdr:colOff>177800</xdr:colOff>
      <xdr:row>78</xdr:row>
      <xdr:rowOff>37370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03275"/>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94878</xdr:rowOff>
    </xdr:from>
    <xdr:to>
      <xdr:col>85</xdr:col>
      <xdr:colOff>177800</xdr:colOff>
      <xdr:row>78</xdr:row>
      <xdr:rowOff>25028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73305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129789</xdr:rowOff>
    </xdr:from>
    <xdr:to>
      <xdr:col>81</xdr:col>
      <xdr:colOff>101600</xdr:colOff>
      <xdr:row>78</xdr:row>
      <xdr:rowOff>59939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51066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157279</xdr:rowOff>
    </xdr:from>
    <xdr:to>
      <xdr:col>76</xdr:col>
      <xdr:colOff>165100</xdr:colOff>
      <xdr:row>78</xdr:row>
      <xdr:rowOff>87429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78556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158020</xdr:rowOff>
    </xdr:from>
    <xdr:to>
      <xdr:col>72</xdr:col>
      <xdr:colOff>38100</xdr:colOff>
      <xdr:row>78</xdr:row>
      <xdr:rowOff>88170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79297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50825</xdr:rowOff>
    </xdr:from>
    <xdr:to>
      <xdr:col>67</xdr:col>
      <xdr:colOff>101600</xdr:colOff>
      <xdr:row>77</xdr:row>
      <xdr:rowOff>152425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168952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2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30600</xdr:rowOff>
    </xdr:from>
    <xdr:to>
      <xdr:col>85</xdr:col>
      <xdr:colOff>127000</xdr:colOff>
      <xdr:row>98</xdr:row>
      <xdr:rowOff>93956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2700"/>
          <a:ext cx="8382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30600</xdr:rowOff>
    </xdr:from>
    <xdr:to>
      <xdr:col>81</xdr:col>
      <xdr:colOff>50800</xdr:colOff>
      <xdr:row>98</xdr:row>
      <xdr:rowOff>94706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2700"/>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88787</xdr:rowOff>
    </xdr:from>
    <xdr:to>
      <xdr:col>76</xdr:col>
      <xdr:colOff>114300</xdr:colOff>
      <xdr:row>98</xdr:row>
      <xdr:rowOff>94706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088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88787</xdr:rowOff>
    </xdr:from>
    <xdr:to>
      <xdr:col>71</xdr:col>
      <xdr:colOff>177800</xdr:colOff>
      <xdr:row>98</xdr:row>
      <xdr:rowOff>108414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0887"/>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43156</xdr:rowOff>
    </xdr:from>
    <xdr:to>
      <xdr:col>85</xdr:col>
      <xdr:colOff>177800</xdr:colOff>
      <xdr:row>98</xdr:row>
      <xdr:rowOff>144756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151250</xdr:rowOff>
    </xdr:from>
    <xdr:to>
      <xdr:col>81</xdr:col>
      <xdr:colOff>101600</xdr:colOff>
      <xdr:row>98</xdr:row>
      <xdr:rowOff>81400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72527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43906</xdr:rowOff>
    </xdr:from>
    <xdr:to>
      <xdr:col>76</xdr:col>
      <xdr:colOff>165100</xdr:colOff>
      <xdr:row>98</xdr:row>
      <xdr:rowOff>145506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136633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37987</xdr:rowOff>
    </xdr:from>
    <xdr:to>
      <xdr:col>72</xdr:col>
      <xdr:colOff>38100</xdr:colOff>
      <xdr:row>98</xdr:row>
      <xdr:rowOff>139587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156114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57614</xdr:rowOff>
    </xdr:from>
    <xdr:to>
      <xdr:col>67</xdr:col>
      <xdr:colOff>101600</xdr:colOff>
      <xdr:row>98</xdr:row>
      <xdr:rowOff>159214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150341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30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43726</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164300</xdr:rowOff>
    </xdr:from>
    <xdr:to>
      <xdr:col>116</xdr:col>
      <xdr:colOff>114300</xdr:colOff>
      <xdr:row>39</xdr:row>
      <xdr:rowOff>94450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79227</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164376</xdr:rowOff>
    </xdr:from>
    <xdr:to>
      <xdr:col>98</xdr:col>
      <xdr:colOff>38100</xdr:colOff>
      <xdr:row>39</xdr:row>
      <xdr:rowOff>94526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85653</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164945</xdr:rowOff>
    </xdr:from>
    <xdr:to>
      <xdr:col>116</xdr:col>
      <xdr:colOff>63500</xdr:colOff>
      <xdr:row>58</xdr:row>
      <xdr:rowOff>166043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09045"/>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166043</xdr:rowOff>
    </xdr:from>
    <xdr:to>
      <xdr:col>111</xdr:col>
      <xdr:colOff>177800</xdr:colOff>
      <xdr:row>58</xdr:row>
      <xdr:rowOff>166789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10143"/>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166789</xdr:rowOff>
    </xdr:from>
    <xdr:to>
      <xdr:col>107</xdr:col>
      <xdr:colOff>50800</xdr:colOff>
      <xdr:row>58</xdr:row>
      <xdr:rowOff>167581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10889"/>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167581</xdr:rowOff>
    </xdr:from>
    <xdr:to>
      <xdr:col>102</xdr:col>
      <xdr:colOff>114300</xdr:colOff>
      <xdr:row>58</xdr:row>
      <xdr:rowOff>168656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1681"/>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49558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6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114145</xdr:rowOff>
    </xdr:from>
    <xdr:to>
      <xdr:col>116</xdr:col>
      <xdr:colOff>114300</xdr:colOff>
      <xdr:row>59</xdr:row>
      <xdr:rowOff>44295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115243</xdr:rowOff>
    </xdr:from>
    <xdr:to>
      <xdr:col>112</xdr:col>
      <xdr:colOff>38100</xdr:colOff>
      <xdr:row>59</xdr:row>
      <xdr:rowOff>45393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36520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5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115989</xdr:rowOff>
    </xdr:from>
    <xdr:to>
      <xdr:col>107</xdr:col>
      <xdr:colOff>101600</xdr:colOff>
      <xdr:row>59</xdr:row>
      <xdr:rowOff>46139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37266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116781</xdr:rowOff>
    </xdr:from>
    <xdr:to>
      <xdr:col>102</xdr:col>
      <xdr:colOff>165100</xdr:colOff>
      <xdr:row>59</xdr:row>
      <xdr:rowOff>46931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63458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117856</xdr:rowOff>
    </xdr:from>
    <xdr:to>
      <xdr:col>98</xdr:col>
      <xdr:colOff>38100</xdr:colOff>
      <xdr:row>59</xdr:row>
      <xdr:rowOff>48006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39133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165447</xdr:rowOff>
    </xdr:from>
    <xdr:to>
      <xdr:col>116</xdr:col>
      <xdr:colOff>63500</xdr:colOff>
      <xdr:row>77</xdr:row>
      <xdr:rowOff>167277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67097"/>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161333</xdr:rowOff>
    </xdr:from>
    <xdr:to>
      <xdr:col>111</xdr:col>
      <xdr:colOff>177800</xdr:colOff>
      <xdr:row>77</xdr:row>
      <xdr:rowOff>167277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6298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161333</xdr:rowOff>
    </xdr:from>
    <xdr:to>
      <xdr:col>107</xdr:col>
      <xdr:colOff>50800</xdr:colOff>
      <xdr:row>77</xdr:row>
      <xdr:rowOff>166480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62983"/>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166480</xdr:rowOff>
    </xdr:from>
    <xdr:to>
      <xdr:col>102</xdr:col>
      <xdr:colOff>114300</xdr:colOff>
      <xdr:row>78</xdr:row>
      <xdr:rowOff>9178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68130"/>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148155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114647</xdr:rowOff>
    </xdr:from>
    <xdr:to>
      <xdr:col>116</xdr:col>
      <xdr:colOff>114300</xdr:colOff>
      <xdr:row>78</xdr:row>
      <xdr:rowOff>44797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29574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3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116477</xdr:rowOff>
    </xdr:from>
    <xdr:to>
      <xdr:col>112</xdr:col>
      <xdr:colOff>38100</xdr:colOff>
      <xdr:row>78</xdr:row>
      <xdr:rowOff>46627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37754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110533</xdr:rowOff>
    </xdr:from>
    <xdr:to>
      <xdr:col>107</xdr:col>
      <xdr:colOff>101600</xdr:colOff>
      <xdr:row>78</xdr:row>
      <xdr:rowOff>40683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31810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115680</xdr:rowOff>
    </xdr:from>
    <xdr:to>
      <xdr:col>102</xdr:col>
      <xdr:colOff>165100</xdr:colOff>
      <xdr:row>78</xdr:row>
      <xdr:rowOff>45830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36957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129828</xdr:rowOff>
    </xdr:from>
    <xdr:to>
      <xdr:col>98</xdr:col>
      <xdr:colOff>38100</xdr:colOff>
      <xdr:row>78</xdr:row>
      <xdr:rowOff>59978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51105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1,111.910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175.219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額となったが、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光ファイバ網整備事業・消防庁舎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の大型事業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があったこと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による普通建設事業費の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減額に伴う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影響である。　　　　　　　　　　　　　　　　　　　　　　　　　　　　　　　　　　　　　　　　　　　　　　　　　　　　　　　　　　　　　　　　　　　　　　　　　　　　　　　　　　　　　　　　　　　　　　　　　　　主な構成項目である普通建設事業費は、住民一人当たり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167,988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円となっており、大型事業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190,940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円と大きく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この他に、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したのは、扶助費で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12,213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額し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79,880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年度のほうが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国の政策や町独自事業の子育て世帯・低所得世帯を対象とした給付金事業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に要した経費が少なかった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災害復旧事業費を除いた全ての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項目において、類似団体平均を下回る数値となったが、今後も行政改革の推進により行政コスト縮減に努める。また、大型事業の実施にあたっては地方債発行の抑制など適正な起債管理を目指し、計画的に実施していく必要が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
4,594
190.95
5,427,757
5,154,814
262,543
3,091,993
5,130,393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120860</xdr:rowOff>
    </xdr:from>
    <xdr:to>
      <xdr:col>24</xdr:col>
      <xdr:colOff>63500</xdr:colOff>
      <xdr:row>37</xdr:row>
      <xdr:rowOff>126974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4510"/>
          <a:ext cx="8382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126974</xdr:rowOff>
    </xdr:from>
    <xdr:to>
      <xdr:col>19</xdr:col>
      <xdr:colOff>177800</xdr:colOff>
      <xdr:row>37</xdr:row>
      <xdr:rowOff>132461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062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132461</xdr:rowOff>
    </xdr:from>
    <xdr:to>
      <xdr:col>15</xdr:col>
      <xdr:colOff>50800</xdr:colOff>
      <xdr:row>37</xdr:row>
      <xdr:rowOff>139205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611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136499</xdr:rowOff>
    </xdr:from>
    <xdr:to>
      <xdr:col>10</xdr:col>
      <xdr:colOff>114300</xdr:colOff>
      <xdr:row>37</xdr:row>
      <xdr:rowOff>139205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014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70060</xdr:rowOff>
    </xdr:from>
    <xdr:to>
      <xdr:col>24</xdr:col>
      <xdr:colOff>114300</xdr:colOff>
      <xdr:row>38</xdr:row>
      <xdr:rowOff>209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3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156437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76174</xdr:rowOff>
    </xdr:from>
    <xdr:to>
      <xdr:col>20</xdr:col>
      <xdr:colOff>38100</xdr:colOff>
      <xdr:row>38</xdr:row>
      <xdr:rowOff>6324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168901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81661</xdr:rowOff>
    </xdr:from>
    <xdr:to>
      <xdr:col>15</xdr:col>
      <xdr:colOff>101600</xdr:colOff>
      <xdr:row>38</xdr:row>
      <xdr:rowOff>11811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88405</xdr:rowOff>
    </xdr:from>
    <xdr:to>
      <xdr:col>10</xdr:col>
      <xdr:colOff>165100</xdr:colOff>
      <xdr:row>38</xdr:row>
      <xdr:rowOff>18555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35082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85699</xdr:rowOff>
    </xdr:from>
    <xdr:to>
      <xdr:col>6</xdr:col>
      <xdr:colOff>38100</xdr:colOff>
      <xdr:row>38</xdr:row>
      <xdr:rowOff>15849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32376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8058</xdr:rowOff>
    </xdr:from>
    <xdr:to>
      <xdr:col>24</xdr:col>
      <xdr:colOff>63500</xdr:colOff>
      <xdr:row>58</xdr:row>
      <xdr:rowOff>80321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2158"/>
          <a:ext cx="8382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8058</xdr:rowOff>
    </xdr:from>
    <xdr:to>
      <xdr:col>19</xdr:col>
      <xdr:colOff>177800</xdr:colOff>
      <xdr:row>58</xdr:row>
      <xdr:rowOff>17452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52158"/>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17452</xdr:rowOff>
    </xdr:from>
    <xdr:to>
      <xdr:col>15</xdr:col>
      <xdr:colOff>50800</xdr:colOff>
      <xdr:row>58</xdr:row>
      <xdr:rowOff>83004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1552"/>
          <a:ext cx="889000" cy="6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83004</xdr:rowOff>
    </xdr:from>
    <xdr:to>
      <xdr:col>10</xdr:col>
      <xdr:colOff>114300</xdr:colOff>
      <xdr:row>58</xdr:row>
      <xdr:rowOff>115987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7104"/>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29521</xdr:rowOff>
    </xdr:from>
    <xdr:to>
      <xdr:col>24</xdr:col>
      <xdr:colOff>114300</xdr:colOff>
      <xdr:row>58</xdr:row>
      <xdr:rowOff>131121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115898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128708</xdr:rowOff>
    </xdr:from>
    <xdr:to>
      <xdr:col>20</xdr:col>
      <xdr:colOff>38100</xdr:colOff>
      <xdr:row>58</xdr:row>
      <xdr:rowOff>58858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49985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138102</xdr:rowOff>
    </xdr:from>
    <xdr:to>
      <xdr:col>15</xdr:col>
      <xdr:colOff>101600</xdr:colOff>
      <xdr:row>58</xdr:row>
      <xdr:rowOff>68252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59379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32204</xdr:rowOff>
    </xdr:from>
    <xdr:to>
      <xdr:col>10</xdr:col>
      <xdr:colOff>165100</xdr:colOff>
      <xdr:row>58</xdr:row>
      <xdr:rowOff>133804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124931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65187</xdr:rowOff>
    </xdr:from>
    <xdr:to>
      <xdr:col>6</xdr:col>
      <xdr:colOff>38100</xdr:colOff>
      <xdr:row>58</xdr:row>
      <xdr:rowOff>166787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157914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76998</xdr:rowOff>
    </xdr:from>
    <xdr:to>
      <xdr:col>24</xdr:col>
      <xdr:colOff>63500</xdr:colOff>
      <xdr:row>77</xdr:row>
      <xdr:rowOff>113176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78648"/>
          <a:ext cx="8382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76998</xdr:rowOff>
    </xdr:from>
    <xdr:to>
      <xdr:col>19</xdr:col>
      <xdr:colOff>177800</xdr:colOff>
      <xdr:row>78</xdr:row>
      <xdr:rowOff>14923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8648"/>
          <a:ext cx="889000" cy="10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14923</xdr:rowOff>
    </xdr:from>
    <xdr:to>
      <xdr:col>15</xdr:col>
      <xdr:colOff>50800</xdr:colOff>
      <xdr:row>78</xdr:row>
      <xdr:rowOff>33395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8023"/>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33395</xdr:rowOff>
    </xdr:from>
    <xdr:to>
      <xdr:col>10</xdr:col>
      <xdr:colOff>114300</xdr:colOff>
      <xdr:row>78</xdr:row>
      <xdr:rowOff>45076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6495"/>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52618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62376</xdr:rowOff>
    </xdr:from>
    <xdr:to>
      <xdr:col>24</xdr:col>
      <xdr:colOff>114300</xdr:colOff>
      <xdr:row>77</xdr:row>
      <xdr:rowOff>163976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4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26198</xdr:rowOff>
    </xdr:from>
    <xdr:to>
      <xdr:col>20</xdr:col>
      <xdr:colOff>38100</xdr:colOff>
      <xdr:row>77</xdr:row>
      <xdr:rowOff>127798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135573</xdr:rowOff>
    </xdr:from>
    <xdr:to>
      <xdr:col>15</xdr:col>
      <xdr:colOff>101600</xdr:colOff>
      <xdr:row>78</xdr:row>
      <xdr:rowOff>65723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56850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154045</xdr:rowOff>
    </xdr:from>
    <xdr:to>
      <xdr:col>10</xdr:col>
      <xdr:colOff>165100</xdr:colOff>
      <xdr:row>78</xdr:row>
      <xdr:rowOff>84195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75322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165726</xdr:rowOff>
    </xdr:from>
    <xdr:to>
      <xdr:col>6</xdr:col>
      <xdr:colOff>38100</xdr:colOff>
      <xdr:row>78</xdr:row>
      <xdr:rowOff>95876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87003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43622</xdr:rowOff>
    </xdr:from>
    <xdr:to>
      <xdr:col>24</xdr:col>
      <xdr:colOff>63500</xdr:colOff>
      <xdr:row>98</xdr:row>
      <xdr:rowOff>56970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5722"/>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56970</xdr:rowOff>
    </xdr:from>
    <xdr:to>
      <xdr:col>19</xdr:col>
      <xdr:colOff>177800</xdr:colOff>
      <xdr:row>98</xdr:row>
      <xdr:rowOff>94521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9070"/>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94521</xdr:rowOff>
    </xdr:from>
    <xdr:to>
      <xdr:col>15</xdr:col>
      <xdr:colOff>50800</xdr:colOff>
      <xdr:row>98</xdr:row>
      <xdr:rowOff>112899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662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112899</xdr:rowOff>
    </xdr:from>
    <xdr:to>
      <xdr:col>10</xdr:col>
      <xdr:colOff>114300</xdr:colOff>
      <xdr:row>98</xdr:row>
      <xdr:rowOff>121210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4999"/>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164272</xdr:rowOff>
    </xdr:from>
    <xdr:to>
      <xdr:col>24</xdr:col>
      <xdr:colOff>114300</xdr:colOff>
      <xdr:row>98</xdr:row>
      <xdr:rowOff>94422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79199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6170</xdr:rowOff>
    </xdr:from>
    <xdr:to>
      <xdr:col>20</xdr:col>
      <xdr:colOff>38100</xdr:colOff>
      <xdr:row>98</xdr:row>
      <xdr:rowOff>107770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98897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43721</xdr:rowOff>
    </xdr:from>
    <xdr:to>
      <xdr:col>15</xdr:col>
      <xdr:colOff>101600</xdr:colOff>
      <xdr:row>98</xdr:row>
      <xdr:rowOff>145321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136448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62099</xdr:rowOff>
    </xdr:from>
    <xdr:to>
      <xdr:col>10</xdr:col>
      <xdr:colOff>165100</xdr:colOff>
      <xdr:row>98</xdr:row>
      <xdr:rowOff>163699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154826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70410</xdr:rowOff>
    </xdr:from>
    <xdr:to>
      <xdr:col>6</xdr:col>
      <xdr:colOff>38100</xdr:colOff>
      <xdr:row>99</xdr:row>
      <xdr:rowOff>560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163137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167513</xdr:rowOff>
    </xdr:from>
    <xdr:to>
      <xdr:col>55</xdr:col>
      <xdr:colOff>0</xdr:colOff>
      <xdr:row>39</xdr:row>
      <xdr:rowOff>635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82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xdr:rowOff>
    </xdr:from>
    <xdr:to>
      <xdr:col>50</xdr:col>
      <xdr:colOff>114300</xdr:colOff>
      <xdr:row>39</xdr:row>
      <xdr:rowOff>635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8667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127</xdr:rowOff>
    </xdr:from>
    <xdr:to>
      <xdr:col>45</xdr:col>
      <xdr:colOff>177800</xdr:colOff>
      <xdr:row>39</xdr:row>
      <xdr:rowOff>2413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866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2286</xdr:rowOff>
    </xdr:from>
    <xdr:to>
      <xdr:col>41</xdr:col>
      <xdr:colOff>50800</xdr:colOff>
      <xdr:row>39</xdr:row>
      <xdr:rowOff>2413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888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116713</xdr:rowOff>
    </xdr:from>
    <xdr:to>
      <xdr:col>55</xdr:col>
      <xdr:colOff>50800</xdr:colOff>
      <xdr:row>39</xdr:row>
      <xdr:rowOff>46863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121285</xdr:rowOff>
    </xdr:from>
    <xdr:to>
      <xdr:col>50</xdr:col>
      <xdr:colOff>165100</xdr:colOff>
      <xdr:row>39</xdr:row>
      <xdr:rowOff>51435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42562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120777</xdr:rowOff>
    </xdr:from>
    <xdr:to>
      <xdr:col>46</xdr:col>
      <xdr:colOff>38100</xdr:colOff>
      <xdr:row>39</xdr:row>
      <xdr:rowOff>50927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42054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123063</xdr:rowOff>
    </xdr:from>
    <xdr:to>
      <xdr:col>41</xdr:col>
      <xdr:colOff>101600</xdr:colOff>
      <xdr:row>39</xdr:row>
      <xdr:rowOff>53213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44340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122936</xdr:rowOff>
    </xdr:from>
    <xdr:to>
      <xdr:col>36</xdr:col>
      <xdr:colOff>165100</xdr:colOff>
      <xdr:row>39</xdr:row>
      <xdr:rowOff>53086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44213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61328</xdr:rowOff>
    </xdr:from>
    <xdr:to>
      <xdr:col>55</xdr:col>
      <xdr:colOff>0</xdr:colOff>
      <xdr:row>58</xdr:row>
      <xdr:rowOff>64771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5428"/>
          <a:ext cx="8382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55555</xdr:rowOff>
    </xdr:from>
    <xdr:to>
      <xdr:col>50</xdr:col>
      <xdr:colOff>114300</xdr:colOff>
      <xdr:row>58</xdr:row>
      <xdr:rowOff>64771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9655"/>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55555</xdr:rowOff>
    </xdr:from>
    <xdr:to>
      <xdr:col>45</xdr:col>
      <xdr:colOff>177800</xdr:colOff>
      <xdr:row>58</xdr:row>
      <xdr:rowOff>76627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9655"/>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76627</xdr:rowOff>
    </xdr:from>
    <xdr:to>
      <xdr:col>41</xdr:col>
      <xdr:colOff>50800</xdr:colOff>
      <xdr:row>58</xdr:row>
      <xdr:rowOff>82590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0727"/>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10528</xdr:rowOff>
    </xdr:from>
    <xdr:to>
      <xdr:col>55</xdr:col>
      <xdr:colOff>50800</xdr:colOff>
      <xdr:row>58</xdr:row>
      <xdr:rowOff>112128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13971</xdr:rowOff>
    </xdr:from>
    <xdr:to>
      <xdr:col>50</xdr:col>
      <xdr:colOff>165100</xdr:colOff>
      <xdr:row>58</xdr:row>
      <xdr:rowOff>115571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106698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4755</xdr:rowOff>
    </xdr:from>
    <xdr:to>
      <xdr:col>46</xdr:col>
      <xdr:colOff>38100</xdr:colOff>
      <xdr:row>58</xdr:row>
      <xdr:rowOff>106355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122882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25827</xdr:rowOff>
    </xdr:from>
    <xdr:to>
      <xdr:col>41</xdr:col>
      <xdr:colOff>101600</xdr:colOff>
      <xdr:row>58</xdr:row>
      <xdr:rowOff>127427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143954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4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31790</xdr:rowOff>
    </xdr:from>
    <xdr:to>
      <xdr:col>36</xdr:col>
      <xdr:colOff>165100</xdr:colOff>
      <xdr:row>58</xdr:row>
      <xdr:rowOff>133390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149917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59145</xdr:rowOff>
    </xdr:from>
    <xdr:to>
      <xdr:col>55</xdr:col>
      <xdr:colOff>0</xdr:colOff>
      <xdr:row>78</xdr:row>
      <xdr:rowOff>88681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2245"/>
          <a:ext cx="8382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70588</xdr:rowOff>
    </xdr:from>
    <xdr:to>
      <xdr:col>50</xdr:col>
      <xdr:colOff>114300</xdr:colOff>
      <xdr:row>78</xdr:row>
      <xdr:rowOff>88681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3688"/>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70588</xdr:rowOff>
    </xdr:from>
    <xdr:to>
      <xdr:col>45</xdr:col>
      <xdr:colOff>177800</xdr:colOff>
      <xdr:row>78</xdr:row>
      <xdr:rowOff>101730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3688"/>
          <a:ext cx="889000" cy="3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101730</xdr:rowOff>
    </xdr:from>
    <xdr:to>
      <xdr:col>41</xdr:col>
      <xdr:colOff>50800</xdr:colOff>
      <xdr:row>78</xdr:row>
      <xdr:rowOff>106226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7483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8345</xdr:rowOff>
    </xdr:from>
    <xdr:to>
      <xdr:col>55</xdr:col>
      <xdr:colOff>50800</xdr:colOff>
      <xdr:row>78</xdr:row>
      <xdr:rowOff>109945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94722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37881</xdr:rowOff>
    </xdr:from>
    <xdr:to>
      <xdr:col>50</xdr:col>
      <xdr:colOff>165100</xdr:colOff>
      <xdr:row>78</xdr:row>
      <xdr:rowOff>139481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130608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19788</xdr:rowOff>
    </xdr:from>
    <xdr:to>
      <xdr:col>46</xdr:col>
      <xdr:colOff>38100</xdr:colOff>
      <xdr:row>78</xdr:row>
      <xdr:rowOff>121388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50930</xdr:rowOff>
    </xdr:from>
    <xdr:to>
      <xdr:col>41</xdr:col>
      <xdr:colOff>101600</xdr:colOff>
      <xdr:row>78</xdr:row>
      <xdr:rowOff>152530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143657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55426</xdr:rowOff>
    </xdr:from>
    <xdr:to>
      <xdr:col>36</xdr:col>
      <xdr:colOff>165100</xdr:colOff>
      <xdr:row>78</xdr:row>
      <xdr:rowOff>157026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148153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76715</xdr:rowOff>
    </xdr:from>
    <xdr:to>
      <xdr:col>55</xdr:col>
      <xdr:colOff>0</xdr:colOff>
      <xdr:row>98</xdr:row>
      <xdr:rowOff>87840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7881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76715</xdr:rowOff>
    </xdr:from>
    <xdr:to>
      <xdr:col>50</xdr:col>
      <xdr:colOff>114300</xdr:colOff>
      <xdr:row>98</xdr:row>
      <xdr:rowOff>90988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78815"/>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67137</xdr:rowOff>
    </xdr:from>
    <xdr:to>
      <xdr:col>45</xdr:col>
      <xdr:colOff>177800</xdr:colOff>
      <xdr:row>98</xdr:row>
      <xdr:rowOff>90988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69237"/>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67137</xdr:rowOff>
    </xdr:from>
    <xdr:to>
      <xdr:col>41</xdr:col>
      <xdr:colOff>50800</xdr:colOff>
      <xdr:row>98</xdr:row>
      <xdr:rowOff>102364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69237"/>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37040</xdr:rowOff>
    </xdr:from>
    <xdr:to>
      <xdr:col>55</xdr:col>
      <xdr:colOff>50800</xdr:colOff>
      <xdr:row>98</xdr:row>
      <xdr:rowOff>138640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123417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25915</xdr:rowOff>
    </xdr:from>
    <xdr:to>
      <xdr:col>50</xdr:col>
      <xdr:colOff>165100</xdr:colOff>
      <xdr:row>98</xdr:row>
      <xdr:rowOff>127515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118642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2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40188</xdr:rowOff>
    </xdr:from>
    <xdr:to>
      <xdr:col>46</xdr:col>
      <xdr:colOff>38100</xdr:colOff>
      <xdr:row>98</xdr:row>
      <xdr:rowOff>141788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132915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16337</xdr:rowOff>
    </xdr:from>
    <xdr:to>
      <xdr:col>41</xdr:col>
      <xdr:colOff>101600</xdr:colOff>
      <xdr:row>98</xdr:row>
      <xdr:rowOff>117937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109064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1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51564</xdr:rowOff>
    </xdr:from>
    <xdr:to>
      <xdr:col>36</xdr:col>
      <xdr:colOff>165100</xdr:colOff>
      <xdr:row>98</xdr:row>
      <xdr:rowOff>153164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144291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17097</xdr:rowOff>
    </xdr:from>
    <xdr:to>
      <xdr:col>85</xdr:col>
      <xdr:colOff>127000</xdr:colOff>
      <xdr:row>37</xdr:row>
      <xdr:rowOff>155252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89297"/>
          <a:ext cx="838200" cy="3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17097</xdr:rowOff>
    </xdr:from>
    <xdr:to>
      <xdr:col>81</xdr:col>
      <xdr:colOff>50800</xdr:colOff>
      <xdr:row>38</xdr:row>
      <xdr:rowOff>26312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89297"/>
          <a:ext cx="889000" cy="35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26312</xdr:rowOff>
    </xdr:from>
    <xdr:to>
      <xdr:col>76</xdr:col>
      <xdr:colOff>114300</xdr:colOff>
      <xdr:row>38</xdr:row>
      <xdr:rowOff>46939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1412"/>
          <a:ext cx="889000" cy="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46939</xdr:rowOff>
    </xdr:from>
    <xdr:to>
      <xdr:col>71</xdr:col>
      <xdr:colOff>177800</xdr:colOff>
      <xdr:row>38</xdr:row>
      <xdr:rowOff>61023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2039"/>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111934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104452</xdr:rowOff>
    </xdr:from>
    <xdr:to>
      <xdr:col>85</xdr:col>
      <xdr:colOff>177800</xdr:colOff>
      <xdr:row>38</xdr:row>
      <xdr:rowOff>34602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127329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137747</xdr:rowOff>
    </xdr:from>
    <xdr:to>
      <xdr:col>81</xdr:col>
      <xdr:colOff>101600</xdr:colOff>
      <xdr:row>36</xdr:row>
      <xdr:rowOff>67897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3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84424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91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146962</xdr:rowOff>
    </xdr:from>
    <xdr:to>
      <xdr:col>76</xdr:col>
      <xdr:colOff>165100</xdr:colOff>
      <xdr:row>38</xdr:row>
      <xdr:rowOff>77112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68239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167589</xdr:rowOff>
    </xdr:from>
    <xdr:to>
      <xdr:col>72</xdr:col>
      <xdr:colOff>38100</xdr:colOff>
      <xdr:row>38</xdr:row>
      <xdr:rowOff>97739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88866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10223</xdr:rowOff>
    </xdr:from>
    <xdr:to>
      <xdr:col>67</xdr:col>
      <xdr:colOff>101600</xdr:colOff>
      <xdr:row>38</xdr:row>
      <xdr:rowOff>111823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102950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115293</xdr:rowOff>
    </xdr:from>
    <xdr:to>
      <xdr:col>85</xdr:col>
      <xdr:colOff>127000</xdr:colOff>
      <xdr:row>57</xdr:row>
      <xdr:rowOff>118551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87943"/>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115293</xdr:rowOff>
    </xdr:from>
    <xdr:to>
      <xdr:col>81</xdr:col>
      <xdr:colOff>50800</xdr:colOff>
      <xdr:row>57</xdr:row>
      <xdr:rowOff>142407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7943"/>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133983</xdr:rowOff>
    </xdr:from>
    <xdr:to>
      <xdr:col>76</xdr:col>
      <xdr:colOff>114300</xdr:colOff>
      <xdr:row>57</xdr:row>
      <xdr:rowOff>142407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06633"/>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508</xdr:rowOff>
    </xdr:from>
    <xdr:to>
      <xdr:col>71</xdr:col>
      <xdr:colOff>177800</xdr:colOff>
      <xdr:row>57</xdr:row>
      <xdr:rowOff>133983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30258"/>
          <a:ext cx="889000" cy="4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67751</xdr:rowOff>
    </xdr:from>
    <xdr:to>
      <xdr:col>85</xdr:col>
      <xdr:colOff>177800</xdr:colOff>
      <xdr:row>57</xdr:row>
      <xdr:rowOff>169351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90628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64493</xdr:rowOff>
    </xdr:from>
    <xdr:to>
      <xdr:col>81</xdr:col>
      <xdr:colOff>101600</xdr:colOff>
      <xdr:row>57</xdr:row>
      <xdr:rowOff>166093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11170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91607</xdr:rowOff>
    </xdr:from>
    <xdr:to>
      <xdr:col>76</xdr:col>
      <xdr:colOff>165100</xdr:colOff>
      <xdr:row>58</xdr:row>
      <xdr:rowOff>21757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12884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5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83183</xdr:rowOff>
    </xdr:from>
    <xdr:to>
      <xdr:col>72</xdr:col>
      <xdr:colOff>38100</xdr:colOff>
      <xdr:row>58</xdr:row>
      <xdr:rowOff>13333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29860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121158</xdr:rowOff>
    </xdr:from>
    <xdr:to>
      <xdr:col>67</xdr:col>
      <xdr:colOff>101600</xdr:colOff>
      <xdr:row>55</xdr:row>
      <xdr:rowOff>51308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67835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15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161406</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34506"/>
          <a:ext cx="8382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34982</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95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110606</xdr:rowOff>
    </xdr:from>
    <xdr:to>
      <xdr:col>85</xdr:col>
      <xdr:colOff>177800</xdr:colOff>
      <xdr:row>79</xdr:row>
      <xdr:rowOff>40756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69983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155632</xdr:rowOff>
    </xdr:from>
    <xdr:to>
      <xdr:col>67</xdr:col>
      <xdr:colOff>101600</xdr:colOff>
      <xdr:row>79</xdr:row>
      <xdr:rowOff>85782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76909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145678</xdr:rowOff>
    </xdr:from>
    <xdr:to>
      <xdr:col>85</xdr:col>
      <xdr:colOff>127000</xdr:colOff>
      <xdr:row>98</xdr:row>
      <xdr:rowOff>9139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76328"/>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9139</xdr:rowOff>
    </xdr:from>
    <xdr:to>
      <xdr:col>81</xdr:col>
      <xdr:colOff>50800</xdr:colOff>
      <xdr:row>98</xdr:row>
      <xdr:rowOff>36629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1239"/>
          <a:ext cx="8890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36629</xdr:rowOff>
    </xdr:from>
    <xdr:to>
      <xdr:col>76</xdr:col>
      <xdr:colOff>114300</xdr:colOff>
      <xdr:row>98</xdr:row>
      <xdr:rowOff>37370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3872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101625</xdr:rowOff>
    </xdr:from>
    <xdr:to>
      <xdr:col>71</xdr:col>
      <xdr:colOff>177800</xdr:colOff>
      <xdr:row>98</xdr:row>
      <xdr:rowOff>37370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32275"/>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94878</xdr:rowOff>
    </xdr:from>
    <xdr:to>
      <xdr:col>85</xdr:col>
      <xdr:colOff>177800</xdr:colOff>
      <xdr:row>98</xdr:row>
      <xdr:rowOff>25028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73305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129789</xdr:rowOff>
    </xdr:from>
    <xdr:to>
      <xdr:col>81</xdr:col>
      <xdr:colOff>101600</xdr:colOff>
      <xdr:row>98</xdr:row>
      <xdr:rowOff>59939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51066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157279</xdr:rowOff>
    </xdr:from>
    <xdr:to>
      <xdr:col>76</xdr:col>
      <xdr:colOff>165100</xdr:colOff>
      <xdr:row>98</xdr:row>
      <xdr:rowOff>87429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78556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158020</xdr:rowOff>
    </xdr:from>
    <xdr:to>
      <xdr:col>72</xdr:col>
      <xdr:colOff>38100</xdr:colOff>
      <xdr:row>98</xdr:row>
      <xdr:rowOff>88170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79297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50825</xdr:rowOff>
    </xdr:from>
    <xdr:to>
      <xdr:col>67</xdr:col>
      <xdr:colOff>101600</xdr:colOff>
      <xdr:row>97</xdr:row>
      <xdr:rowOff>152425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168952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5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本体工事の完了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68,197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135,435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年度でも消防庁舎の外構工事や備品購入などの支出があったことから、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光ファイバ整備事業の完了に伴い総務費は減額、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また新型コロナウイルスの影響により衛生費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前年度から増額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、商工費については原油高騰などに伴う商品券配布事業の実施などにより増額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　　　　　　　　　　　　　　　　　　　　　　　　　　　　　　　　　　　　　　　　　　　　　　　　　　　　　　　　　　　　　　　　　　　　　　　　　　　　　　　　　　　　　　　　　　　　　　　　　　　　　　　　　　　　　　　　　　　　　　　　　　　　　　　　　　　　　　　　　　　　　　　　　　　　　　　　　　　　　　　　　　　　　　　　　　　　　　　　　　　　　　　　　　公債費は大型事業の元金償還が開始されたことにより、前年度から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18,326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円増の円となった。類似団体平均は下回っているが、消防庁舎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本体工事（過疎債分）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や継続して実施している農業基盤整備事業にかかる起債償還により年々増額することとなる。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今後は、行政改革の推進により経常経費の縮減や、大型事業の実施についても将来負担を見据えた適正な事業規模となるよう事業計画をたてる必要がある。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財政調整基金については、中期的な見通しのもとに決算剰余金を中心に積み立てるとともに、最低水準の取り崩しに努めている。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年度は、町税等の増収などにより実質単年度収支が黒字に改善した。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今後も行政改革を推進し、歳出の抑制に努め、健全な行財政運営を目指す。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連結実質赤字比率に係る赤字額は発生したことがなく、黒字発生額については、水道事業会計が毎年度純利益が増加していることが大きい。</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今後も水道事業会計の安定的な経営を進め、持続的な経営の健全化を進める。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5427757</v>
      </c>
      <c r="BO4" s="371"/>
      <c r="BP4" s="371"/>
      <c r="BQ4" s="371"/>
      <c r="BR4" s="371"/>
      <c r="BS4" s="371"/>
      <c r="BT4" s="371"/>
      <c r="BU4" s="372"/>
      <c r="BV4" s="370">
        <v>6336434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7.5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5154814</v>
      </c>
      <c r="BO5" s="408"/>
      <c r="BP5" s="408"/>
      <c r="BQ5" s="408"/>
      <c r="BR5" s="408"/>
      <c r="BS5" s="408"/>
      <c r="BT5" s="408"/>
      <c r="BU5" s="409"/>
      <c r="BV5" s="407">
        <v>6097953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75.900000000000006</v>
      </c>
      <c r="CU5" s="405"/>
      <c r="CV5" s="405"/>
      <c r="CW5" s="405"/>
      <c r="CX5" s="405"/>
      <c r="CY5" s="405"/>
      <c r="CZ5" s="405"/>
      <c r="DA5" s="406"/>
      <c r="DB5" s="404">
        <v>74.400000000000006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272943</v>
      </c>
      <c r="BO6" s="408"/>
      <c r="BP6" s="408"/>
      <c r="BQ6" s="408"/>
      <c r="BR6" s="408"/>
      <c r="BS6" s="408"/>
      <c r="BT6" s="408"/>
      <c r="BU6" s="409"/>
      <c r="BV6" s="407">
        <v>238481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76.599999999999994</v>
      </c>
      <c r="CU6" s="445"/>
      <c r="CV6" s="445"/>
      <c r="CW6" s="445"/>
      <c r="CX6" s="445"/>
      <c r="CY6" s="445"/>
      <c r="CZ6" s="445"/>
      <c r="DA6" s="446"/>
      <c r="DB6" s="444">
        <v>76.2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10400</v>
      </c>
      <c r="BO7" s="408"/>
      <c r="BP7" s="408"/>
      <c r="BQ7" s="408"/>
      <c r="BR7" s="408"/>
      <c r="BS7" s="408"/>
      <c r="BT7" s="408"/>
      <c r="BU7" s="409"/>
      <c r="BV7" s="407">
        <v>2376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3091993</v>
      </c>
      <c r="CU7" s="408"/>
      <c r="CV7" s="408"/>
      <c r="CW7" s="408"/>
      <c r="CX7" s="408"/>
      <c r="CY7" s="408"/>
      <c r="CZ7" s="408"/>
      <c r="DA7" s="409"/>
      <c r="DB7" s="407">
        <v>3153012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262543</v>
      </c>
      <c r="BO8" s="408"/>
      <c r="BP8" s="408"/>
      <c r="BQ8" s="408"/>
      <c r="BR8" s="408"/>
      <c r="BS8" s="408"/>
      <c r="BT8" s="408"/>
      <c r="BU8" s="409"/>
      <c r="BV8" s="407">
        <v>236105</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4677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26438</v>
      </c>
      <c r="BO9" s="408"/>
      <c r="BP9" s="408"/>
      <c r="BQ9" s="408"/>
      <c r="BR9" s="408"/>
      <c r="BS9" s="408"/>
      <c r="BT9" s="408"/>
      <c r="BU9" s="409"/>
      <c r="BV9" s="407">
        <v>92146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15.4</v>
      </c>
      <c r="CU9" s="405"/>
      <c r="CV9" s="405"/>
      <c r="CW9" s="405"/>
      <c r="CX9" s="405"/>
      <c r="CY9" s="405"/>
      <c r="CZ9" s="405"/>
      <c r="DA9" s="406"/>
      <c r="DB9" s="404">
        <v>13.6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5100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3979</v>
      </c>
      <c r="BO10" s="408"/>
      <c r="BP10" s="408"/>
      <c r="BQ10" s="408"/>
      <c r="BR10" s="408"/>
      <c r="BS10" s="408"/>
      <c r="BT10" s="408"/>
      <c r="BU10" s="409"/>
      <c r="BV10" s="407">
        <v>1898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4636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6600</v>
      </c>
      <c r="BO12" s="408"/>
      <c r="BP12" s="408"/>
      <c r="BQ12" s="408"/>
      <c r="BR12" s="408"/>
      <c r="BS12" s="408"/>
      <c r="BT12" s="408"/>
      <c r="BU12" s="409"/>
      <c r="BV12" s="407">
        <v>187483</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4594</v>
      </c>
      <c r="S13" s="492"/>
      <c r="T13" s="492"/>
      <c r="U13" s="492"/>
      <c r="V13" s="493"/>
      <c r="W13" s="423" t="s">
        <v>140</v>
      </c>
      <c r="X13" s="424"/>
      <c r="Y13" s="424"/>
      <c r="Z13" s="424"/>
      <c r="AA13" s="424"/>
      <c r="AB13" s="414"/>
      <c r="AC13" s="458">
        <v>996</v>
      </c>
      <c r="AD13" s="459"/>
      <c r="AE13" s="459"/>
      <c r="AF13" s="459"/>
      <c r="AG13" s="501"/>
      <c r="AH13" s="458">
        <v>1051</v>
      </c>
      <c r="AI13" s="459"/>
      <c r="AJ13" s="459"/>
      <c r="AK13" s="459"/>
      <c r="AL13" s="460"/>
      <c r="AM13" s="436" t="s">
        <v>141</v>
      </c>
      <c r="AN13" s="437"/>
      <c r="AO13" s="437"/>
      <c r="AP13" s="437"/>
      <c r="AQ13" s="437"/>
      <c r="AR13" s="437"/>
      <c r="AS13" s="437"/>
      <c r="AT13" s="438"/>
      <c r="AU13" s="439" t="s">
        <v>135</v>
      </c>
      <c r="AV13" s="440"/>
      <c r="AW13" s="440"/>
      <c r="AX13" s="440"/>
      <c r="AY13" s="441" t="s">
        <v>142</v>
      </c>
      <c r="AZ13" s="442"/>
      <c r="BA13" s="442"/>
      <c r="BB13" s="442"/>
      <c r="BC13" s="442"/>
      <c r="BD13" s="442"/>
      <c r="BE13" s="442"/>
      <c r="BF13" s="442"/>
      <c r="BG13" s="442"/>
      <c r="BH13" s="442"/>
      <c r="BI13" s="442"/>
      <c r="BJ13" s="442"/>
      <c r="BK13" s="442"/>
      <c r="BL13" s="442"/>
      <c r="BM13" s="443"/>
      <c r="BN13" s="407">
        <v>23817</v>
      </c>
      <c r="BO13" s="408"/>
      <c r="BP13" s="408"/>
      <c r="BQ13" s="408"/>
      <c r="BR13" s="408"/>
      <c r="BS13" s="408"/>
      <c r="BT13" s="408"/>
      <c r="BU13" s="409"/>
      <c r="BV13" s="407">
        <v>-93439</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6.6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4738</v>
      </c>
      <c r="S14" s="492"/>
      <c r="T14" s="492"/>
      <c r="U14" s="492"/>
      <c r="V14" s="493"/>
      <c r="W14" s="397"/>
      <c r="X14" s="398"/>
      <c r="Y14" s="398"/>
      <c r="Z14" s="398"/>
      <c r="AA14" s="398"/>
      <c r="AB14" s="387"/>
      <c r="AC14" s="494">
        <v>39.4</v>
      </c>
      <c r="AD14" s="495"/>
      <c r="AE14" s="495"/>
      <c r="AF14" s="495"/>
      <c r="AG14" s="496"/>
      <c r="AH14" s="494">
        <v>39.299999999999997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4694</v>
      </c>
      <c r="S15" s="492"/>
      <c r="T15" s="492"/>
      <c r="U15" s="492"/>
      <c r="V15" s="493"/>
      <c r="W15" s="423" t="s">
        <v>146</v>
      </c>
      <c r="X15" s="424"/>
      <c r="Y15" s="424"/>
      <c r="Z15" s="424"/>
      <c r="AA15" s="424"/>
      <c r="AB15" s="414"/>
      <c r="AC15" s="458">
        <v>330</v>
      </c>
      <c r="AD15" s="459"/>
      <c r="AE15" s="459"/>
      <c r="AF15" s="459"/>
      <c r="AG15" s="501"/>
      <c r="AH15" s="458">
        <v>364</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625035</v>
      </c>
      <c r="BO15" s="371"/>
      <c r="BP15" s="371"/>
      <c r="BQ15" s="371"/>
      <c r="BR15" s="371"/>
      <c r="BS15" s="371"/>
      <c r="BT15" s="371"/>
      <c r="BU15" s="372"/>
      <c r="BV15" s="370">
        <v>623763</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13</v>
      </c>
      <c r="AD16" s="495"/>
      <c r="AE16" s="495"/>
      <c r="AF16" s="495"/>
      <c r="AG16" s="496"/>
      <c r="AH16" s="494">
        <v>13.6</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2930732</v>
      </c>
      <c r="BO16" s="408"/>
      <c r="BP16" s="408"/>
      <c r="BQ16" s="408"/>
      <c r="BR16" s="408"/>
      <c r="BS16" s="408"/>
      <c r="BT16" s="408"/>
      <c r="BU16" s="409"/>
      <c r="BV16" s="407">
        <v>2883383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1205</v>
      </c>
      <c r="AD17" s="459"/>
      <c r="AE17" s="459"/>
      <c r="AF17" s="459"/>
      <c r="AG17" s="501"/>
      <c r="AH17" s="458">
        <v>1260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757173</v>
      </c>
      <c r="BO17" s="408"/>
      <c r="BP17" s="408"/>
      <c r="BQ17" s="408"/>
      <c r="BR17" s="408"/>
      <c r="BS17" s="408"/>
      <c r="BT17" s="408"/>
      <c r="BU17" s="409"/>
      <c r="BV17" s="407">
        <v>786589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190.95</v>
      </c>
      <c r="M18" s="531"/>
      <c r="N18" s="531"/>
      <c r="O18" s="531"/>
      <c r="P18" s="531"/>
      <c r="Q18" s="531"/>
      <c r="R18" s="532"/>
      <c r="S18" s="532"/>
      <c r="T18" s="532"/>
      <c r="U18" s="532"/>
      <c r="V18" s="533"/>
      <c r="W18" s="425"/>
      <c r="X18" s="426"/>
      <c r="Y18" s="426"/>
      <c r="Z18" s="426"/>
      <c r="AA18" s="426"/>
      <c r="AB18" s="417"/>
      <c r="AC18" s="534">
        <v>47.6</v>
      </c>
      <c r="AD18" s="535"/>
      <c r="AE18" s="535"/>
      <c r="AF18" s="535"/>
      <c r="AG18" s="536"/>
      <c r="AH18" s="534">
        <v>47.1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2465187</v>
      </c>
      <c r="BO18" s="408"/>
      <c r="BP18" s="408"/>
      <c r="BQ18" s="408"/>
      <c r="BR18" s="408"/>
      <c r="BS18" s="408"/>
      <c r="BT18" s="408"/>
      <c r="BU18" s="409"/>
      <c r="BV18" s="407">
        <v>2364055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3807668</v>
      </c>
      <c r="BO19" s="408"/>
      <c r="BP19" s="408"/>
      <c r="BQ19" s="408"/>
      <c r="BR19" s="408"/>
      <c r="BS19" s="408"/>
      <c r="BT19" s="408"/>
      <c r="BU19" s="409"/>
      <c r="BV19" s="407">
        <v>3795120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1873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5130393</v>
      </c>
      <c r="BO22" s="371"/>
      <c r="BP22" s="371"/>
      <c r="BQ22" s="371"/>
      <c r="BR22" s="371"/>
      <c r="BS22" s="371"/>
      <c r="BT22" s="371"/>
      <c r="BU22" s="372"/>
      <c r="BV22" s="370">
        <v>5395181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4689445</v>
      </c>
      <c r="BO23" s="408"/>
      <c r="BP23" s="408"/>
      <c r="BQ23" s="408"/>
      <c r="BR23" s="408"/>
      <c r="BS23" s="408"/>
      <c r="BT23" s="408"/>
      <c r="BU23" s="409"/>
      <c r="BV23" s="407">
        <v>4949001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7300</v>
      </c>
      <c r="R24" s="459"/>
      <c r="S24" s="459"/>
      <c r="T24" s="459"/>
      <c r="U24" s="459"/>
      <c r="V24" s="501"/>
      <c r="W24" s="553"/>
      <c r="X24" s="554"/>
      <c r="Y24" s="555"/>
      <c r="Z24" s="457" t="s">
        <v>171</v>
      </c>
      <c r="AA24" s="437"/>
      <c r="AB24" s="437"/>
      <c r="AC24" s="437"/>
      <c r="AD24" s="437"/>
      <c r="AE24" s="437"/>
      <c r="AF24" s="437"/>
      <c r="AG24" s="438"/>
      <c r="AH24" s="458">
        <v>82</v>
      </c>
      <c r="AI24" s="459"/>
      <c r="AJ24" s="459"/>
      <c r="AK24" s="459"/>
      <c r="AL24" s="501"/>
      <c r="AM24" s="458">
        <v>240916</v>
      </c>
      <c r="AN24" s="459"/>
      <c r="AO24" s="459"/>
      <c r="AP24" s="459"/>
      <c r="AQ24" s="459"/>
      <c r="AR24" s="501"/>
      <c r="AS24" s="458">
        <v>2938</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3670835</v>
      </c>
      <c r="BO24" s="408"/>
      <c r="BP24" s="408"/>
      <c r="BQ24" s="408"/>
      <c r="BR24" s="408"/>
      <c r="BS24" s="408"/>
      <c r="BT24" s="408"/>
      <c r="BU24" s="409"/>
      <c r="BV24" s="407">
        <v>3781963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6100</v>
      </c>
      <c r="R25" s="459"/>
      <c r="S25" s="459"/>
      <c r="T25" s="459"/>
      <c r="U25" s="459"/>
      <c r="V25" s="501"/>
      <c r="W25" s="553"/>
      <c r="X25" s="554"/>
      <c r="Y25" s="555"/>
      <c r="Z25" s="457" t="s">
        <v>174</v>
      </c>
      <c r="AA25" s="437"/>
      <c r="AB25" s="437"/>
      <c r="AC25" s="437"/>
      <c r="AD25" s="437"/>
      <c r="AE25" s="437"/>
      <c r="AF25" s="437"/>
      <c r="AG25" s="438"/>
      <c r="AH25" s="458" t="s">
        <v>129</v>
      </c>
      <c r="AI25" s="459"/>
      <c r="AJ25" s="459"/>
      <c r="AK25" s="459"/>
      <c r="AL25" s="501"/>
      <c r="AM25" s="458" t="s">
        <v>129</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432961</v>
      </c>
      <c r="BO25" s="371"/>
      <c r="BP25" s="371"/>
      <c r="BQ25" s="371"/>
      <c r="BR25" s="371"/>
      <c r="BS25" s="371"/>
      <c r="BT25" s="371"/>
      <c r="BU25" s="372"/>
      <c r="BV25" s="370" t="s">
        <v>177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5450</v>
      </c>
      <c r="R26" s="459"/>
      <c r="S26" s="459"/>
      <c r="T26" s="459"/>
      <c r="U26" s="459"/>
      <c r="V26" s="501"/>
      <c r="W26" s="553"/>
      <c r="X26" s="554"/>
      <c r="Y26" s="555"/>
      <c r="Z26" s="457" t="s">
        <v>179</v>
      </c>
      <c r="AA26" s="559"/>
      <c r="AB26" s="559"/>
      <c r="AC26" s="559"/>
      <c r="AD26" s="559"/>
      <c r="AE26" s="559"/>
      <c r="AF26" s="559"/>
      <c r="AG26" s="560"/>
      <c r="AH26" s="458" t="s">
        <v>177</v>
      </c>
      <c r="AI26" s="459"/>
      <c r="AJ26" s="459"/>
      <c r="AK26" s="459"/>
      <c r="AL26" s="501"/>
      <c r="AM26" s="458" t="s">
        <v>177</v>
      </c>
      <c r="AN26" s="459"/>
      <c r="AO26" s="459"/>
      <c r="AP26" s="459"/>
      <c r="AQ26" s="459"/>
      <c r="AR26" s="501"/>
      <c r="AS26" s="458" t="s">
        <v>177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2790</v>
      </c>
      <c r="R27" s="459"/>
      <c r="S27" s="459"/>
      <c r="T27" s="459"/>
      <c r="U27" s="459"/>
      <c r="V27" s="501"/>
      <c r="W27" s="553"/>
      <c r="X27" s="554"/>
      <c r="Y27" s="555"/>
      <c r="Z27" s="457" t="s">
        <v>182</v>
      </c>
      <c r="AA27" s="437"/>
      <c r="AB27" s="437"/>
      <c r="AC27" s="437"/>
      <c r="AD27" s="437"/>
      <c r="AE27" s="437"/>
      <c r="AF27" s="437"/>
      <c r="AG27" s="438"/>
      <c r="AH27" s="458">
        <v>13</v>
      </c>
      <c r="AI27" s="459"/>
      <c r="AJ27" s="459"/>
      <c r="AK27" s="459"/>
      <c r="AL27" s="501"/>
      <c r="AM27" s="458">
        <v>36748</v>
      </c>
      <c r="AN27" s="459"/>
      <c r="AO27" s="459"/>
      <c r="AP27" s="459"/>
      <c r="AQ27" s="459"/>
      <c r="AR27" s="501"/>
      <c r="AS27" s="458">
        <v>2827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2190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129</v>
      </c>
      <c r="AN28" s="459"/>
      <c r="AO28" s="459"/>
      <c r="AP28" s="459"/>
      <c r="AQ28" s="459"/>
      <c r="AR28" s="501"/>
      <c r="AS28" s="458" t="s">
        <v>177</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1275422</v>
      </c>
      <c r="BO28" s="371"/>
      <c r="BP28" s="371"/>
      <c r="BQ28" s="371"/>
      <c r="BR28" s="371"/>
      <c r="BS28" s="371"/>
      <c r="BT28" s="371"/>
      <c r="BU28" s="372"/>
      <c r="BV28" s="370">
        <v>1158043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8</v>
      </c>
      <c r="M29" s="459"/>
      <c r="N29" s="459"/>
      <c r="O29" s="459"/>
      <c r="P29" s="501"/>
      <c r="Q29" s="458">
        <v>1850</v>
      </c>
      <c r="R29" s="459"/>
      <c r="S29" s="459"/>
      <c r="T29" s="459"/>
      <c r="U29" s="459"/>
      <c r="V29" s="501"/>
      <c r="W29" s="556"/>
      <c r="X29" s="557"/>
      <c r="Y29" s="558"/>
      <c r="Z29" s="457" t="s">
        <v>188</v>
      </c>
      <c r="AA29" s="437"/>
      <c r="AB29" s="437"/>
      <c r="AC29" s="437"/>
      <c r="AD29" s="437"/>
      <c r="AE29" s="437"/>
      <c r="AF29" s="437"/>
      <c r="AG29" s="438"/>
      <c r="AH29" s="458">
        <v>95</v>
      </c>
      <c r="AI29" s="459"/>
      <c r="AJ29" s="459"/>
      <c r="AK29" s="459"/>
      <c r="AL29" s="501"/>
      <c r="AM29" s="458">
        <v>277664</v>
      </c>
      <c r="AN29" s="459"/>
      <c r="AO29" s="459"/>
      <c r="AP29" s="459"/>
      <c r="AQ29" s="459"/>
      <c r="AR29" s="501"/>
      <c r="AS29" s="458">
        <v>2923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821043</v>
      </c>
      <c r="BO29" s="408"/>
      <c r="BP29" s="408"/>
      <c r="BQ29" s="408"/>
      <c r="BR29" s="408"/>
      <c r="BS29" s="408"/>
      <c r="BT29" s="408"/>
      <c r="BU29" s="409"/>
      <c r="BV29" s="407">
        <v>811017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2041257</v>
      </c>
      <c r="BO30" s="527"/>
      <c r="BP30" s="527"/>
      <c r="BQ30" s="527"/>
      <c r="BR30" s="527"/>
      <c r="BS30" s="527"/>
      <c r="BT30" s="527"/>
      <c r="BU30" s="528"/>
      <c r="BV30" s="526">
        <v>2094562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199</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網走地方教育研修センター組合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北見地区消防組合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zuLmlDcdNv5fkXP2BFG4Owop6HbSwO0pGP+pCKb93A4UVyRrbKRNDGz2lDHAy03zkxj3DC36umqrBCb+LtNyQ==" saltValue="NiYMr6jUeZ+4SxquLlf0b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17.05</v>
      </c>
      <c r="G34" s="33">
        <v>18.03</v>
      </c>
      <c r="H34" s="33">
        <v>18.829999999999998</v>
      </c>
      <c r="I34" s="33">
        <v>18.32</v>
      </c>
      <c r="J34" s="34">
        <v>19.52</v>
      </c>
      <c r="K34" s="22"/>
      <c r="L34" s="22"/>
      <c r="M34" s="22"/>
      <c r="N34" s="22"/>
      <c r="O34" s="22"/>
      <c r="P34" s="22"/>
    </row>
    <row r="35" spans="1:16" ht="39" customHeight="1" x14ac:dyDescent="0.15">
      <c r="A35" s="22"/>
      <c r="B35" s="35"/>
      <c r="C35" s="1145" t="s">
        <v>559</v>
      </c>
      <c r="D35" s="1146"/>
      <c r="E35" s="1147"/>
      <c r="F35" s="36">
        <v>5.82</v>
      </c>
      <c r="G35" s="37">
        <v>3.96</v>
      </c>
      <c r="H35" s="37">
        <v>4.99</v>
      </c>
      <c r="I35" s="37">
        <v>7.48</v>
      </c>
      <c r="J35" s="38">
        <v>8.49</v>
      </c>
      <c r="K35" s="22"/>
      <c r="L35" s="22"/>
      <c r="M35" s="22"/>
      <c r="N35" s="22"/>
      <c r="O35" s="22"/>
      <c r="P35" s="22"/>
    </row>
    <row r="36" spans="1:16" ht="39" customHeight="1" x14ac:dyDescent="0.15">
      <c r="A36" s="22"/>
      <c r="B36" s="35"/>
      <c r="C36" s="1145" t="s">
        <v>560</v>
      </c>
      <c r="D36" s="1146"/>
      <c r="E36" s="1147"/>
      <c r="F36" s="36">
        <v>0.12</v>
      </c>
      <c r="G36" s="37">
        <v>0.05</v>
      </c>
      <c r="H36" s="37">
        <v>0</v>
      </c>
      <c r="I36" s="37">
        <v>0.26</v>
      </c>
      <c r="J36" s="38">
        <v>0.55000000000000004</v>
      </c>
      <c r="K36" s="22"/>
      <c r="L36" s="22"/>
      <c r="M36" s="22"/>
      <c r="N36" s="22"/>
      <c r="O36" s="22"/>
      <c r="P36" s="22"/>
    </row>
    <row r="37" spans="1:16" ht="39" customHeight="1" x14ac:dyDescent="0.15">
      <c r="A37" s="22"/>
      <c r="B37" s="35"/>
      <c r="C37" s="1145" t="s">
        <v>561</v>
      </c>
      <c r="D37" s="1146"/>
      <c r="E37" s="1147"/>
      <c r="F37" s="36">
        <v>0.1</v>
      </c>
      <c r="G37" s="37">
        <v>0.15</v>
      </c>
      <c r="H37" s="37">
        <v>0.72</v>
      </c>
      <c r="I37" s="37">
        <v>0</v>
      </c>
      <c r="J37" s="38">
        <v>0.24</v>
      </c>
      <c r="K37" s="22"/>
      <c r="L37" s="22"/>
      <c r="M37" s="22"/>
      <c r="N37" s="22"/>
      <c r="O37" s="22"/>
      <c r="P37" s="22"/>
    </row>
    <row r="38" spans="1:16" ht="39" customHeight="1" x14ac:dyDescent="0.15">
      <c r="A38" s="22"/>
      <c r="B38" s="35"/>
      <c r="C38" s="1145" t="s">
        <v>562</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563</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565</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5vd0wLvHUB9cq3Eb2VlRGJuYkqHQZOtBIbq221gP5RjUvpMbq2fcgqGYmvqcoeeDddPCyJb4bc1dlieOzr3AQ==" saltValue="mD5nTd2suP7CkVXf9xCB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476</v>
      </c>
      <c r="L45" s="60">
        <v>458</v>
      </c>
      <c r="M45" s="60">
        <v>453</v>
      </c>
      <c r="N45" s="60">
        <v>514</v>
      </c>
      <c r="O45" s="61">
        <v>588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70</v>
      </c>
      <c r="L48" s="64">
        <v>74</v>
      </c>
      <c r="M48" s="64">
        <v>67</v>
      </c>
      <c r="N48" s="64">
        <v>67</v>
      </c>
      <c r="O48" s="65">
        <v>68</v>
      </c>
      <c r="P48" s="48"/>
      <c r="Q48" s="48"/>
      <c r="R48" s="48"/>
      <c r="S48" s="48"/>
      <c r="T48" s="48"/>
      <c r="U48" s="48"/>
    </row>
    <row r="49" spans="1:21" ht="30.75" customHeight="1" x14ac:dyDescent="0.15">
      <c r="A49" s="48"/>
      <c r="B49" s="1155"/>
      <c r="C49" s="1156"/>
      <c r="D49" s="62"/>
      <c r="E49" s="1161" t="s">
        <v>16</v>
      </c>
      <c r="F49" s="1161"/>
      <c r="G49" s="1161"/>
      <c r="H49" s="1161"/>
      <c r="I49" s="1161"/>
      <c r="J49" s="1162"/>
      <c r="K49" s="63">
        <v>19</v>
      </c>
      <c r="L49" s="64">
        <v>20</v>
      </c>
      <c r="M49" s="64">
        <v>20</v>
      </c>
      <c r="N49" s="64">
        <v>20</v>
      </c>
      <c r="O49" s="65">
        <v>20</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2</v>
      </c>
      <c r="M50" s="64">
        <v>2</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426</v>
      </c>
      <c r="L52" s="64">
        <v>399</v>
      </c>
      <c r="M52" s="64">
        <v>384</v>
      </c>
      <c r="N52" s="64">
        <v>410</v>
      </c>
      <c r="O52" s="65">
        <v>441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141</v>
      </c>
      <c r="L53" s="69">
        <v>155</v>
      </c>
      <c r="M53" s="69">
        <v>158</v>
      </c>
      <c r="N53" s="69">
        <v>192</v>
      </c>
      <c r="O53" s="70">
        <v>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TPWXKcGr1mn8Cj60Rz/UWV0nrb16+CS0z2C9fmcZ6m7rkvNdQ0QELp5H0TaM11RKcZFZpXN5JEsRTfbxaz5yg==" saltValue="4k8IKp59VkprHi4cnW4U0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84" t="s">
        <v>32</v>
      </c>
      <c r="C41" s="1185"/>
      <c r="D41" s="105"/>
      <c r="E41" s="1190" t="s">
        <v>33</v>
      </c>
      <c r="F41" s="1190"/>
      <c r="G41" s="1190"/>
      <c r="H41" s="1191"/>
      <c r="I41" s="355">
        <v>5141</v>
      </c>
      <c r="J41" s="356">
        <v>5010</v>
      </c>
      <c r="K41" s="356">
        <v>4891</v>
      </c>
      <c r="L41" s="356">
        <v>5395</v>
      </c>
      <c r="M41" s="357">
        <v>5130</v>
      </c>
    </row>
    <row r="42" spans="2:13" ht="27.75" customHeight="1" x14ac:dyDescent="0.15">
      <c r="B42" s="1186"/>
      <c r="C42" s="1187"/>
      <c r="D42" s="106"/>
      <c r="E42" s="1192" t="s">
        <v>34</v>
      </c>
      <c r="F42" s="1192"/>
      <c r="G42" s="1192"/>
      <c r="H42" s="1193"/>
      <c r="I42" s="358">
        <v>2</v>
      </c>
      <c r="J42" s="359">
        <v>1</v>
      </c>
      <c r="K42" s="359">
        <v>0</v>
      </c>
      <c r="L42" s="359" t="s">
        <v>510</v>
      </c>
      <c r="M42" s="360" t="s">
        <v>510</v>
      </c>
    </row>
    <row r="43" spans="2:13" ht="27.75" customHeight="1" x14ac:dyDescent="0.15">
      <c r="B43" s="1186"/>
      <c r="C43" s="1187"/>
      <c r="D43" s="106"/>
      <c r="E43" s="1192" t="s">
        <v>35</v>
      </c>
      <c r="F43" s="1192"/>
      <c r="G43" s="1192"/>
      <c r="H43" s="1193"/>
      <c r="I43" s="358">
        <v>559</v>
      </c>
      <c r="J43" s="359">
        <v>567</v>
      </c>
      <c r="K43" s="359">
        <v>664</v>
      </c>
      <c r="L43" s="359">
        <v>732</v>
      </c>
      <c r="M43" s="360">
        <v>801</v>
      </c>
    </row>
    <row r="44" spans="2:13" ht="27.75" customHeight="1" x14ac:dyDescent="0.15">
      <c r="B44" s="1186"/>
      <c r="C44" s="1187"/>
      <c r="D44" s="106"/>
      <c r="E44" s="1192" t="s">
        <v>36</v>
      </c>
      <c r="F44" s="1192"/>
      <c r="G44" s="1192"/>
      <c r="H44" s="1193"/>
      <c r="I44" s="358">
        <v>109</v>
      </c>
      <c r="J44" s="359">
        <v>90</v>
      </c>
      <c r="K44" s="359">
        <v>70</v>
      </c>
      <c r="L44" s="359">
        <v>51</v>
      </c>
      <c r="M44" s="360">
        <v>41</v>
      </c>
    </row>
    <row r="45" spans="2:13" ht="27.75" customHeight="1" x14ac:dyDescent="0.15">
      <c r="B45" s="1186"/>
      <c r="C45" s="1187"/>
      <c r="D45" s="106"/>
      <c r="E45" s="1192" t="s">
        <v>37</v>
      </c>
      <c r="F45" s="1192"/>
      <c r="G45" s="1192"/>
      <c r="H45" s="1193"/>
      <c r="I45" s="358">
        <v>922</v>
      </c>
      <c r="J45" s="359">
        <v>900</v>
      </c>
      <c r="K45" s="359">
        <v>628</v>
      </c>
      <c r="L45" s="359">
        <v>828</v>
      </c>
      <c r="M45" s="360">
        <v>595</v>
      </c>
    </row>
    <row r="46" spans="2:13" ht="27.75" customHeight="1" x14ac:dyDescent="0.15">
      <c r="B46" s="1186"/>
      <c r="C46" s="1187"/>
      <c r="D46" s="107"/>
      <c r="E46" s="1192" t="s">
        <v>38</v>
      </c>
      <c r="F46" s="1192"/>
      <c r="G46" s="1192"/>
      <c r="H46" s="1193"/>
      <c r="I46" s="358" t="s">
        <v>510</v>
      </c>
      <c r="J46" s="359" t="s">
        <v>510</v>
      </c>
      <c r="K46" s="359" t="s">
        <v>510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3947</v>
      </c>
      <c r="J50" s="359">
        <v>3892</v>
      </c>
      <c r="K50" s="359">
        <v>3941</v>
      </c>
      <c r="L50" s="359">
        <v>4137</v>
      </c>
      <c r="M50" s="360">
        <v>4226</v>
      </c>
    </row>
    <row r="51" spans="2:13" ht="27.75" customHeight="1" x14ac:dyDescent="0.15">
      <c r="B51" s="1186"/>
      <c r="C51" s="1187"/>
      <c r="D51" s="106"/>
      <c r="E51" s="1192" t="s">
        <v>44</v>
      </c>
      <c r="F51" s="1192"/>
      <c r="G51" s="1192"/>
      <c r="H51" s="1193"/>
      <c r="I51" s="358" t="s">
        <v>510</v>
      </c>
      <c r="J51" s="359" t="s">
        <v>510</v>
      </c>
      <c r="K51" s="359" t="s">
        <v>510</v>
      </c>
      <c r="L51" s="359" t="s">
        <v>510</v>
      </c>
      <c r="M51" s="360" t="s">
        <v>510</v>
      </c>
    </row>
    <row r="52" spans="2:13" ht="27.75" customHeight="1" x14ac:dyDescent="0.15">
      <c r="B52" s="1188"/>
      <c r="C52" s="1189"/>
      <c r="D52" s="106"/>
      <c r="E52" s="1192" t="s">
        <v>45</v>
      </c>
      <c r="F52" s="1192"/>
      <c r="G52" s="1192"/>
      <c r="H52" s="1193"/>
      <c r="I52" s="358">
        <v>4388</v>
      </c>
      <c r="J52" s="359">
        <v>4369</v>
      </c>
      <c r="K52" s="359">
        <v>4369</v>
      </c>
      <c r="L52" s="359">
        <v>4774</v>
      </c>
      <c r="M52" s="360">
        <v>4621</v>
      </c>
    </row>
    <row r="53" spans="2:13" ht="27.75" customHeight="1" thickBot="1" x14ac:dyDescent="0.2">
      <c r="B53" s="1199" t="s">
        <v>46</v>
      </c>
      <c r="C53" s="1200"/>
      <c r="D53" s="110"/>
      <c r="E53" s="1201" t="s">
        <v>47</v>
      </c>
      <c r="F53" s="1201"/>
      <c r="G53" s="1201"/>
      <c r="H53" s="1202"/>
      <c r="I53" s="361">
        <v>-1602</v>
      </c>
      <c r="J53" s="362">
        <v>-1693</v>
      </c>
      <c r="K53" s="362">
        <v>-2057</v>
      </c>
      <c r="L53" s="362">
        <v>-1905</v>
      </c>
      <c r="M53" s="363">
        <v>-2280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w17YmlvgIYGYEGzU/PCvjBv0ie/mIfx6bBN71qZphNIxcJCVC5OGw4Ghse9Ag/S9lRw9wW1cKYxvi8kuxs27g==" saltValue="3x7RFBr8iUfN344znf0q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1264</v>
      </c>
      <c r="G55" s="122">
        <v>1158</v>
      </c>
      <c r="H55" s="123">
        <v>1275</v>
      </c>
    </row>
    <row r="56" spans="2:8" ht="52.5" customHeight="1" x14ac:dyDescent="0.15">
      <c r="B56" s="124"/>
      <c r="C56" s="1213" t="s">
        <v>51</v>
      </c>
      <c r="D56" s="1213"/>
      <c r="E56" s="1214"/>
      <c r="F56" s="125">
        <v>614</v>
      </c>
      <c r="G56" s="125">
        <v>811</v>
      </c>
      <c r="H56" s="126">
        <v>821</v>
      </c>
    </row>
    <row r="57" spans="2:8" ht="53.25" customHeight="1" x14ac:dyDescent="0.15">
      <c r="B57" s="124"/>
      <c r="C57" s="1215" t="s">
        <v>52</v>
      </c>
      <c r="D57" s="1215"/>
      <c r="E57" s="1216"/>
      <c r="F57" s="127">
        <v>1992</v>
      </c>
      <c r="G57" s="127">
        <v>2095</v>
      </c>
      <c r="H57" s="128">
        <v>2041</v>
      </c>
    </row>
    <row r="58" spans="2:8" ht="45.75" customHeight="1" x14ac:dyDescent="0.15">
      <c r="B58" s="129"/>
      <c r="C58" s="1203" t="s">
        <v>575</v>
      </c>
      <c r="D58" s="1204"/>
      <c r="E58" s="1205"/>
      <c r="F58" s="130">
        <v>1430</v>
      </c>
      <c r="G58" s="130">
        <v>1371</v>
      </c>
      <c r="H58" s="131">
        <v>1265</v>
      </c>
    </row>
    <row r="59" spans="2:8" ht="45.75" customHeight="1" x14ac:dyDescent="0.15">
      <c r="B59" s="129"/>
      <c r="C59" s="1203" t="s">
        <v>576</v>
      </c>
      <c r="D59" s="1204"/>
      <c r="E59" s="1205"/>
      <c r="F59" s="130">
        <v>230</v>
      </c>
      <c r="G59" s="130">
        <v>377</v>
      </c>
      <c r="H59" s="131">
        <v>434</v>
      </c>
    </row>
    <row r="60" spans="2:8" ht="45.75" customHeight="1" x14ac:dyDescent="0.15">
      <c r="B60" s="129"/>
      <c r="C60" s="1203" t="s">
        <v>577</v>
      </c>
      <c r="D60" s="1204"/>
      <c r="E60" s="1205"/>
      <c r="F60" s="130">
        <v>218</v>
      </c>
      <c r="G60" s="130">
        <v>209</v>
      </c>
      <c r="H60" s="131">
        <v>197</v>
      </c>
    </row>
    <row r="61" spans="2:8" ht="45.75" customHeight="1" x14ac:dyDescent="0.15">
      <c r="B61" s="129"/>
      <c r="C61" s="1203" t="s">
        <v>578</v>
      </c>
      <c r="D61" s="1204"/>
      <c r="E61" s="1205"/>
      <c r="F61" s="130">
        <v>98</v>
      </c>
      <c r="G61" s="130">
        <v>121</v>
      </c>
      <c r="H61" s="131">
        <v>124</v>
      </c>
    </row>
    <row r="62" spans="2:8" ht="45.75" customHeight="1" thickBot="1" x14ac:dyDescent="0.2">
      <c r="B62" s="132"/>
      <c r="C62" s="1206" t="s">
        <v>579</v>
      </c>
      <c r="D62" s="1207"/>
      <c r="E62" s="1208"/>
      <c r="F62" s="133"/>
      <c r="G62" s="133">
        <v>7</v>
      </c>
      <c r="H62" s="134">
        <v>11</v>
      </c>
    </row>
    <row r="63" spans="2:8" ht="52.5" customHeight="1" thickBot="1" x14ac:dyDescent="0.2">
      <c r="B63" s="135"/>
      <c r="C63" s="1209" t="s">
        <v>53</v>
      </c>
      <c r="D63" s="1209"/>
      <c r="E63" s="1210"/>
      <c r="F63" s="136">
        <v>3869</v>
      </c>
      <c r="G63" s="136">
        <v>4064</v>
      </c>
      <c r="H63" s="137">
        <v>4138</v>
      </c>
    </row>
    <row r="64" spans="2:8" x14ac:dyDescent="0.15"/>
  </sheetData>
  <sheetProtection algorithmName="SHA-512" hashValue="0DcVSTIRvTMAscEvsl+Sj3gRnjrInvDaNFRYL4xYH5dsclR3SLAPcjRxgmGzs+eC3Ihl06kkUuX8OP/JdTTWXw==" saltValue="sxw215qdcf8aDTC4KDsb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377138</v>
      </c>
      <c r="E3" s="156"/>
      <c r="F3" s="157">
        <v>167497</v>
      </c>
      <c r="G3" s="158"/>
      <c r="H3" s="159"/>
    </row>
    <row r="4" spans="1:8" x14ac:dyDescent="0.15">
      <c r="A4" s="160"/>
      <c r="B4" s="161"/>
      <c r="C4" s="162"/>
      <c r="D4" s="163">
        <v>19971</v>
      </c>
      <c r="E4" s="164"/>
      <c r="F4" s="165">
        <v>82571</v>
      </c>
      <c r="G4" s="166"/>
      <c r="H4" s="167"/>
    </row>
    <row r="5" spans="1:8" x14ac:dyDescent="0.15">
      <c r="A5" s="148" t="s">
        <v>543</v>
      </c>
      <c r="B5" s="153"/>
      <c r="C5" s="154"/>
      <c r="D5" s="155">
        <v>162276</v>
      </c>
      <c r="E5" s="156"/>
      <c r="F5" s="157">
        <v>190274</v>
      </c>
      <c r="G5" s="158"/>
      <c r="H5" s="159"/>
    </row>
    <row r="6" spans="1:8" x14ac:dyDescent="0.15">
      <c r="A6" s="160"/>
      <c r="B6" s="161"/>
      <c r="C6" s="162"/>
      <c r="D6" s="163">
        <v>63176</v>
      </c>
      <c r="E6" s="164"/>
      <c r="F6" s="165">
        <v>88584</v>
      </c>
      <c r="G6" s="166"/>
      <c r="H6" s="167"/>
    </row>
    <row r="7" spans="1:8" x14ac:dyDescent="0.15">
      <c r="A7" s="148" t="s">
        <v>544</v>
      </c>
      <c r="B7" s="153"/>
      <c r="C7" s="154"/>
      <c r="D7" s="155">
        <v>161904</v>
      </c>
      <c r="E7" s="156"/>
      <c r="F7" s="157">
        <v>301035</v>
      </c>
      <c r="G7" s="158"/>
      <c r="H7" s="159"/>
    </row>
    <row r="8" spans="1:8" x14ac:dyDescent="0.15">
      <c r="A8" s="160"/>
      <c r="B8" s="161"/>
      <c r="C8" s="162"/>
      <c r="D8" s="163">
        <v>38708</v>
      </c>
      <c r="E8" s="164"/>
      <c r="F8" s="165">
        <v>154376</v>
      </c>
      <c r="G8" s="166"/>
      <c r="H8" s="167"/>
    </row>
    <row r="9" spans="1:8" x14ac:dyDescent="0.15">
      <c r="A9" s="148" t="s">
        <v>545</v>
      </c>
      <c r="B9" s="153"/>
      <c r="C9" s="154"/>
      <c r="D9" s="155">
        <v>358928</v>
      </c>
      <c r="E9" s="156"/>
      <c r="F9" s="157">
        <v>277467</v>
      </c>
      <c r="G9" s="158"/>
      <c r="H9" s="159"/>
    </row>
    <row r="10" spans="1:8" x14ac:dyDescent="0.15">
      <c r="A10" s="160"/>
      <c r="B10" s="161"/>
      <c r="C10" s="162"/>
      <c r="D10" s="163">
        <v>203121</v>
      </c>
      <c r="E10" s="164"/>
      <c r="F10" s="165">
        <v>128378</v>
      </c>
      <c r="G10" s="166"/>
      <c r="H10" s="167"/>
    </row>
    <row r="11" spans="1:8" x14ac:dyDescent="0.15">
      <c r="A11" s="148" t="s">
        <v>546</v>
      </c>
      <c r="B11" s="153"/>
      <c r="C11" s="154"/>
      <c r="D11" s="155">
        <v>167988</v>
      </c>
      <c r="E11" s="156"/>
      <c r="F11" s="157">
        <v>282256</v>
      </c>
      <c r="G11" s="158"/>
      <c r="H11" s="159"/>
    </row>
    <row r="12" spans="1:8" x14ac:dyDescent="0.15">
      <c r="A12" s="160"/>
      <c r="B12" s="161"/>
      <c r="C12" s="168"/>
      <c r="D12" s="163">
        <v>69268</v>
      </c>
      <c r="E12" s="164"/>
      <c r="F12" s="165">
        <v>145453</v>
      </c>
      <c r="G12" s="166"/>
      <c r="H12" s="167"/>
    </row>
    <row r="13" spans="1:8" x14ac:dyDescent="0.15">
      <c r="A13" s="148"/>
      <c r="B13" s="153"/>
      <c r="C13" s="169"/>
      <c r="D13" s="170">
        <v>245647</v>
      </c>
      <c r="E13" s="171"/>
      <c r="F13" s="172">
        <v>243706</v>
      </c>
      <c r="G13" s="173"/>
      <c r="H13" s="159"/>
    </row>
    <row r="14" spans="1:8" x14ac:dyDescent="0.15">
      <c r="A14" s="160"/>
      <c r="B14" s="161"/>
      <c r="C14" s="162"/>
      <c r="D14" s="163">
        <v>78849</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5.83</v>
      </c>
      <c r="C19" s="174">
        <f>ROUND(VALUE(SUBSTITUTE(実質収支比率等に係る経年分析!G$48,"▲","-")),2)</f>
        <v>3.96</v>
      </c>
      <c r="D19" s="174">
        <f>ROUND(VALUE(SUBSTITUTE(実質収支比率等に係る経年分析!H$48,"▲","-")),2)</f>
        <v>5</v>
      </c>
      <c r="E19" s="174">
        <f>ROUND(VALUE(SUBSTITUTE(実質収支比率等に係る経年分析!I$48,"▲","-")),2)</f>
        <v>7.49</v>
      </c>
      <c r="F19" s="174">
        <f>ROUND(VALUE(SUBSTITUTE(実質収支比率等に係る経年分析!J$48,"▲","-")),2)</f>
        <v>8.49</v>
      </c>
    </row>
    <row r="20" spans="1:11" x14ac:dyDescent="0.15">
      <c r="A20" s="174" t="s">
        <v>57</v>
      </c>
      <c r="B20" s="174">
        <f>ROUND(VALUE(SUBSTITUTE(実質収支比率等に係る経年分析!F$47,"▲","-")),2)</f>
        <v>42.98</v>
      </c>
      <c r="C20" s="174">
        <f>ROUND(VALUE(SUBSTITUTE(実質収支比率等に係る経年分析!G$47,"▲","-")),2)</f>
        <v>41.75</v>
      </c>
      <c r="D20" s="174">
        <f>ROUND(VALUE(SUBSTITUTE(実質収支比率等に係る経年分析!H$47,"▲","-")),2)</f>
        <v>43.89</v>
      </c>
      <c r="E20" s="174">
        <f>ROUND(VALUE(SUBSTITUTE(実質収支比率等に係る経年分析!I$47,"▲","-")),2)</f>
        <v>36.729999999999997</v>
      </c>
      <c r="F20" s="174">
        <f>ROUND(VALUE(SUBSTITUTE(実質収支比率等に係る経年分析!J$47,"▲","-")),2)</f>
        <v>41.25</v>
      </c>
    </row>
    <row r="21" spans="1:11" x14ac:dyDescent="0.15">
      <c r="A21" s="174" t="s">
        <v>58</v>
      </c>
      <c r="B21" s="174">
        <f>IF(ISNUMBER(VALUE(SUBSTITUTE(実質収支比率等に係る経年分析!F$49,"▲","-"))),ROUND(VALUE(SUBSTITUTE(実質収支比率等に係る経年分析!F$49,"▲","-")),2),NA())</f>
        <v>7.34</v>
      </c>
      <c r="C21" s="174">
        <f>IF(ISNUMBER(VALUE(SUBSTITUTE(実質収支比率等に係る経年分析!G$49,"▲","-"))),ROUND(VALUE(SUBSTITUTE(実質収支比率等に係る経年分析!G$49,"▲","-")),2),NA())</f>
        <v>-5.29</v>
      </c>
      <c r="D21" s="174">
        <f>IF(ISNUMBER(VALUE(SUBSTITUTE(実質収支比率等に係る経年分析!H$49,"▲","-"))),ROUND(VALUE(SUBSTITUTE(実質収支比率等に係る経年分析!H$49,"▲","-")),2),NA())</f>
        <v>2.98</v>
      </c>
      <c r="E21" s="174">
        <f>IF(ISNUMBER(VALUE(SUBSTITUTE(実質収支比率等に係る経年分析!I$49,"▲","-"))),ROUND(VALUE(SUBSTITUTE(実質収支比率等に係る経年分析!I$49,"▲","-")),2),NA())</f>
        <v>-2.96</v>
      </c>
      <c r="F21" s="174">
        <f>IF(ISNUMBER(VALUE(SUBSTITUTE(実質収支比率等に係る経年分析!J$49,"▲","-"))),ROUND(VALUE(SUBSTITUTE(実質収支比率等に係る経年分析!J$49,"▲","-")),2),NA())</f>
        <v>0.77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0.55000000000000004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18.829999999999998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426</v>
      </c>
      <c r="E42" s="176"/>
      <c r="F42" s="176"/>
      <c r="G42" s="176">
        <f>'実質公債費比率（分子）の構造'!L$52</f>
        <v>399</v>
      </c>
      <c r="H42" s="176"/>
      <c r="I42" s="176"/>
      <c r="J42" s="176">
        <f>'実質公債費比率（分子）の構造'!M$52</f>
        <v>384</v>
      </c>
      <c r="K42" s="176"/>
      <c r="L42" s="176"/>
      <c r="M42" s="176">
        <f>'実質公債費比率（分子）の構造'!N$52</f>
        <v>410</v>
      </c>
      <c r="N42" s="176"/>
      <c r="O42" s="176"/>
      <c r="P42" s="176">
        <f>'実質公債費比率（分子）の構造'!O$52</f>
        <v>441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19</v>
      </c>
      <c r="C45" s="176"/>
      <c r="D45" s="176"/>
      <c r="E45" s="176">
        <f>'実質公債費比率（分子）の構造'!L$49</f>
        <v>20</v>
      </c>
      <c r="F45" s="176"/>
      <c r="G45" s="176"/>
      <c r="H45" s="176">
        <f>'実質公債費比率（分子）の構造'!M$49</f>
        <v>20</v>
      </c>
      <c r="I45" s="176"/>
      <c r="J45" s="176"/>
      <c r="K45" s="176">
        <f>'実質公債費比率（分子）の構造'!N$49</f>
        <v>20</v>
      </c>
      <c r="L45" s="176"/>
      <c r="M45" s="176"/>
      <c r="N45" s="176">
        <f>'実質公債費比率（分子）の構造'!O$49</f>
        <v>20</v>
      </c>
      <c r="O45" s="176"/>
      <c r="P45" s="176"/>
    </row>
    <row r="46" spans="1:16" x14ac:dyDescent="0.15">
      <c r="A46" s="176" t="s">
        <v>69</v>
      </c>
      <c r="B46" s="176">
        <f>'実質公債費比率（分子）の構造'!K$48</f>
        <v>70</v>
      </c>
      <c r="C46" s="176"/>
      <c r="D46" s="176"/>
      <c r="E46" s="176">
        <f>'実質公債費比率（分子）の構造'!L$48</f>
        <v>74</v>
      </c>
      <c r="F46" s="176"/>
      <c r="G46" s="176"/>
      <c r="H46" s="176">
        <f>'実質公債費比率（分子）の構造'!M$48</f>
        <v>67</v>
      </c>
      <c r="I46" s="176"/>
      <c r="J46" s="176"/>
      <c r="K46" s="176">
        <f>'実質公債費比率（分子）の構造'!N$48</f>
        <v>67</v>
      </c>
      <c r="L46" s="176"/>
      <c r="M46" s="176"/>
      <c r="N46" s="176">
        <f>'実質公債費比率（分子）の構造'!O$48</f>
        <v>68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476</v>
      </c>
      <c r="C49" s="176"/>
      <c r="D49" s="176"/>
      <c r="E49" s="176">
        <f>'実質公債費比率（分子）の構造'!L$45</f>
        <v>458</v>
      </c>
      <c r="F49" s="176"/>
      <c r="G49" s="176"/>
      <c r="H49" s="176">
        <f>'実質公債費比率（分子）の構造'!M$45</f>
        <v>453</v>
      </c>
      <c r="I49" s="176"/>
      <c r="J49" s="176"/>
      <c r="K49" s="176">
        <f>'実質公債費比率（分子）の構造'!N$45</f>
        <v>514</v>
      </c>
      <c r="L49" s="176"/>
      <c r="M49" s="176"/>
      <c r="N49" s="176">
        <f>'実質公債費比率（分子）の構造'!O$45</f>
        <v>588</v>
      </c>
      <c r="O49" s="176"/>
      <c r="P49" s="176"/>
    </row>
    <row r="50" spans="1:16" x14ac:dyDescent="0.15">
      <c r="A50" s="176" t="s">
        <v>73</v>
      </c>
      <c r="B50" s="176" t="e">
        <f>NA()</f>
        <v>#N/A</v>
      </c>
      <c r="C50" s="176">
        <f>IF(ISNUMBER('実質公債費比率（分子）の構造'!K$53),'実質公債費比率（分子）の構造'!K$53,NA())</f>
        <v>141</v>
      </c>
      <c r="D50" s="176" t="e">
        <f>NA()</f>
        <v>#N/A</v>
      </c>
      <c r="E50" s="176" t="e">
        <f>NA()</f>
        <v>#N/A</v>
      </c>
      <c r="F50" s="176">
        <f>IF(ISNUMBER('実質公債費比率（分子）の構造'!L$53),'実質公債費比率（分子）の構造'!L$53,NA())</f>
        <v>155</v>
      </c>
      <c r="G50" s="176" t="e">
        <f>NA()</f>
        <v>#N/A</v>
      </c>
      <c r="H50" s="176" t="e">
        <f>NA()</f>
        <v>#N/A</v>
      </c>
      <c r="I50" s="176">
        <f>IF(ISNUMBER('実質公債費比率（分子）の構造'!M$53),'実質公債費比率（分子）の構造'!M$53,NA())</f>
        <v>158</v>
      </c>
      <c r="J50" s="176" t="e">
        <f>NA()</f>
        <v>#N/A</v>
      </c>
      <c r="K50" s="176" t="e">
        <f>NA()</f>
        <v>#N/A</v>
      </c>
      <c r="L50" s="176">
        <f>IF(ISNUMBER('実質公債費比率（分子）の構造'!N$53),'実質公債費比率（分子）の構造'!N$53,NA())</f>
        <v>192</v>
      </c>
      <c r="M50" s="176" t="e">
        <f>NA()</f>
        <v>#N/A</v>
      </c>
      <c r="N50" s="176" t="e">
        <f>NA()</f>
        <v>#N/A</v>
      </c>
      <c r="O50" s="176">
        <f>IF(ISNUMBER('実質公債費比率（分子）の構造'!O$53),'実質公債費比率（分子）の構造'!O$53,NA())</f>
        <v>236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4388</v>
      </c>
      <c r="E56" s="175"/>
      <c r="F56" s="175"/>
      <c r="G56" s="175">
        <f>'将来負担比率（分子）の構造'!J$52</f>
        <v>4369</v>
      </c>
      <c r="H56" s="175"/>
      <c r="I56" s="175"/>
      <c r="J56" s="175">
        <f>'将来負担比率（分子）の構造'!K$52</f>
        <v>4369</v>
      </c>
      <c r="K56" s="175"/>
      <c r="L56" s="175"/>
      <c r="M56" s="175">
        <f>'将来負担比率（分子）の構造'!L$52</f>
        <v>4774</v>
      </c>
      <c r="N56" s="175"/>
      <c r="O56" s="175"/>
      <c r="P56" s="175">
        <f>'将来負担比率（分子）の構造'!M$52</f>
        <v>4621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3947</v>
      </c>
      <c r="E58" s="175"/>
      <c r="F58" s="175"/>
      <c r="G58" s="175">
        <f>'将来負担比率（分子）の構造'!J$50</f>
        <v>3892</v>
      </c>
      <c r="H58" s="175"/>
      <c r="I58" s="175"/>
      <c r="J58" s="175">
        <f>'将来負担比率（分子）の構造'!K$50</f>
        <v>3941</v>
      </c>
      <c r="K58" s="175"/>
      <c r="L58" s="175"/>
      <c r="M58" s="175">
        <f>'将来負担比率（分子）の構造'!L$50</f>
        <v>4137</v>
      </c>
      <c r="N58" s="175"/>
      <c r="O58" s="175"/>
      <c r="P58" s="175">
        <f>'将来負担比率（分子）の構造'!M$50</f>
        <v>4226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922</v>
      </c>
      <c r="C62" s="175"/>
      <c r="D62" s="175"/>
      <c r="E62" s="175">
        <f>'将来負担比率（分子）の構造'!J$45</f>
        <v>900</v>
      </c>
      <c r="F62" s="175"/>
      <c r="G62" s="175"/>
      <c r="H62" s="175">
        <f>'将来負担比率（分子）の構造'!K$45</f>
        <v>628</v>
      </c>
      <c r="I62" s="175"/>
      <c r="J62" s="175"/>
      <c r="K62" s="175">
        <f>'将来負担比率（分子）の構造'!L$45</f>
        <v>828</v>
      </c>
      <c r="L62" s="175"/>
      <c r="M62" s="175"/>
      <c r="N62" s="175">
        <f>'将来負担比率（分子）の構造'!M$45</f>
        <v>595</v>
      </c>
      <c r="O62" s="175"/>
      <c r="P62" s="175"/>
    </row>
    <row r="63" spans="1:16" x14ac:dyDescent="0.15">
      <c r="A63" s="175" t="s">
        <v>36</v>
      </c>
      <c r="B63" s="175">
        <f>'将来負担比率（分子）の構造'!I$44</f>
        <v>109</v>
      </c>
      <c r="C63" s="175"/>
      <c r="D63" s="175"/>
      <c r="E63" s="175">
        <f>'将来負担比率（分子）の構造'!J$44</f>
        <v>90</v>
      </c>
      <c r="F63" s="175"/>
      <c r="G63" s="175"/>
      <c r="H63" s="175">
        <f>'将来負担比率（分子）の構造'!K$44</f>
        <v>70</v>
      </c>
      <c r="I63" s="175"/>
      <c r="J63" s="175"/>
      <c r="K63" s="175">
        <f>'将来負担比率（分子）の構造'!L$44</f>
        <v>51</v>
      </c>
      <c r="L63" s="175"/>
      <c r="M63" s="175"/>
      <c r="N63" s="175">
        <f>'将来負担比率（分子）の構造'!M$44</f>
        <v>41</v>
      </c>
      <c r="O63" s="175"/>
      <c r="P63" s="175"/>
    </row>
    <row r="64" spans="1:16" x14ac:dyDescent="0.15">
      <c r="A64" s="175" t="s">
        <v>35</v>
      </c>
      <c r="B64" s="175">
        <f>'将来負担比率（分子）の構造'!I$43</f>
        <v>559</v>
      </c>
      <c r="C64" s="175"/>
      <c r="D64" s="175"/>
      <c r="E64" s="175">
        <f>'将来負担比率（分子）の構造'!J$43</f>
        <v>567</v>
      </c>
      <c r="F64" s="175"/>
      <c r="G64" s="175"/>
      <c r="H64" s="175">
        <f>'将来負担比率（分子）の構造'!K$43</f>
        <v>664</v>
      </c>
      <c r="I64" s="175"/>
      <c r="J64" s="175"/>
      <c r="K64" s="175">
        <f>'将来負担比率（分子）の構造'!L$43</f>
        <v>732</v>
      </c>
      <c r="L64" s="175"/>
      <c r="M64" s="175"/>
      <c r="N64" s="175">
        <f>'将来負担比率（分子）の構造'!M$43</f>
        <v>801</v>
      </c>
      <c r="O64" s="175"/>
      <c r="P64" s="175"/>
    </row>
    <row r="65" spans="1:16" x14ac:dyDescent="0.15">
      <c r="A65" s="175" t="s">
        <v>34</v>
      </c>
      <c r="B65" s="175">
        <f>'将来負担比率（分子）の構造'!I$42</f>
        <v>2</v>
      </c>
      <c r="C65" s="175"/>
      <c r="D65" s="175"/>
      <c r="E65" s="175">
        <f>'将来負担比率（分子）の構造'!J$42</f>
        <v>1</v>
      </c>
      <c r="F65" s="175"/>
      <c r="G65" s="175"/>
      <c r="H65" s="175">
        <f>'将来負担比率（分子）の構造'!K$42</f>
        <v>0</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5141</v>
      </c>
      <c r="C66" s="175"/>
      <c r="D66" s="175"/>
      <c r="E66" s="175">
        <f>'将来負担比率（分子）の構造'!J$41</f>
        <v>5010</v>
      </c>
      <c r="F66" s="175"/>
      <c r="G66" s="175"/>
      <c r="H66" s="175">
        <f>'将来負担比率（分子）の構造'!K$41</f>
        <v>4891</v>
      </c>
      <c r="I66" s="175"/>
      <c r="J66" s="175"/>
      <c r="K66" s="175">
        <f>'将来負担比率（分子）の構造'!L$41</f>
        <v>5395</v>
      </c>
      <c r="L66" s="175"/>
      <c r="M66" s="175"/>
      <c r="N66" s="175">
        <f>'将来負担比率（分子）の構造'!M$41</f>
        <v>5130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1264</v>
      </c>
      <c r="C72" s="179">
        <f>基金残高に係る経年分析!G55</f>
        <v>1158</v>
      </c>
      <c r="D72" s="179">
        <f>基金残高に係る経年分析!H55</f>
        <v>1275</v>
      </c>
    </row>
    <row r="73" spans="1:16" x14ac:dyDescent="0.15">
      <c r="A73" s="178" t="s">
        <v>80</v>
      </c>
      <c r="B73" s="179">
        <f>基金残高に係る経年分析!F56</f>
        <v>614</v>
      </c>
      <c r="C73" s="179">
        <f>基金残高に係る経年分析!G56</f>
        <v>811</v>
      </c>
      <c r="D73" s="179">
        <f>基金残高に係る経年分析!H56</f>
        <v>821</v>
      </c>
    </row>
    <row r="74" spans="1:16" x14ac:dyDescent="0.15">
      <c r="A74" s="178" t="s">
        <v>81</v>
      </c>
      <c r="B74" s="179">
        <f>基金残高に係る経年分析!F57</f>
        <v>1992</v>
      </c>
      <c r="C74" s="179">
        <f>基金残高に係る経年分析!G57</f>
        <v>2095</v>
      </c>
      <c r="D74" s="179">
        <f>基金残高に係る経年分析!H57</f>
        <v>2041</v>
      </c>
    </row>
  </sheetData>
  <sheetProtection algorithmName="SHA-512" hashValue="3Tq/A5R4nw9rbUmJGXYpYQ/F1UohKwMsGkYu8FonOuU8bEsNF6nK02gPY2XD7aIObqoWqbORIjsFP1U2J3f8ow==" saltValue="dEFMmXS0J62egyfP1OAT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615298</v>
      </c>
      <c r="S5" s="613"/>
      <c r="T5" s="613"/>
      <c r="U5" s="613"/>
      <c r="V5" s="613"/>
      <c r="W5" s="613"/>
      <c r="X5" s="613"/>
      <c r="Y5" s="614"/>
      <c r="Z5" s="615">
        <v>11.3</v>
      </c>
      <c r="AA5" s="615"/>
      <c r="AB5" s="615"/>
      <c r="AC5" s="615"/>
      <c r="AD5" s="616">
        <v>615298</v>
      </c>
      <c r="AE5" s="616"/>
      <c r="AF5" s="616"/>
      <c r="AG5" s="616"/>
      <c r="AH5" s="616"/>
      <c r="AI5" s="616"/>
      <c r="AJ5" s="616"/>
      <c r="AK5" s="616"/>
      <c r="AL5" s="617">
        <v>19.100000000000001</v>
      </c>
      <c r="AM5" s="618"/>
      <c r="AN5" s="618"/>
      <c r="AO5" s="619"/>
      <c r="AP5" s="609" t="s">
        <v>228</v>
      </c>
      <c r="AQ5" s="610"/>
      <c r="AR5" s="610"/>
      <c r="AS5" s="610"/>
      <c r="AT5" s="610"/>
      <c r="AU5" s="610"/>
      <c r="AV5" s="610"/>
      <c r="AW5" s="610"/>
      <c r="AX5" s="610"/>
      <c r="AY5" s="610"/>
      <c r="AZ5" s="610"/>
      <c r="BA5" s="610"/>
      <c r="BB5" s="610"/>
      <c r="BC5" s="610"/>
      <c r="BD5" s="610"/>
      <c r="BE5" s="610"/>
      <c r="BF5" s="611"/>
      <c r="BG5" s="623">
        <v>613465</v>
      </c>
      <c r="BH5" s="624"/>
      <c r="BI5" s="624"/>
      <c r="BJ5" s="624"/>
      <c r="BK5" s="624"/>
      <c r="BL5" s="624"/>
      <c r="BM5" s="624"/>
      <c r="BN5" s="625"/>
      <c r="BO5" s="626">
        <v>99.7</v>
      </c>
      <c r="BP5" s="626"/>
      <c r="BQ5" s="626"/>
      <c r="BR5" s="626"/>
      <c r="BS5" s="627">
        <v>4767</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83741</v>
      </c>
      <c r="S6" s="624"/>
      <c r="T6" s="624"/>
      <c r="U6" s="624"/>
      <c r="V6" s="624"/>
      <c r="W6" s="624"/>
      <c r="X6" s="624"/>
      <c r="Y6" s="625"/>
      <c r="Z6" s="626">
        <v>1.5</v>
      </c>
      <c r="AA6" s="626"/>
      <c r="AB6" s="626"/>
      <c r="AC6" s="626"/>
      <c r="AD6" s="627">
        <v>83741</v>
      </c>
      <c r="AE6" s="627"/>
      <c r="AF6" s="627"/>
      <c r="AG6" s="627"/>
      <c r="AH6" s="627"/>
      <c r="AI6" s="627"/>
      <c r="AJ6" s="627"/>
      <c r="AK6" s="627"/>
      <c r="AL6" s="628">
        <v>2.6</v>
      </c>
      <c r="AM6" s="629"/>
      <c r="AN6" s="629"/>
      <c r="AO6" s="630"/>
      <c r="AP6" s="620" t="s">
        <v>233</v>
      </c>
      <c r="AQ6" s="621"/>
      <c r="AR6" s="621"/>
      <c r="AS6" s="621"/>
      <c r="AT6" s="621"/>
      <c r="AU6" s="621"/>
      <c r="AV6" s="621"/>
      <c r="AW6" s="621"/>
      <c r="AX6" s="621"/>
      <c r="AY6" s="621"/>
      <c r="AZ6" s="621"/>
      <c r="BA6" s="621"/>
      <c r="BB6" s="621"/>
      <c r="BC6" s="621"/>
      <c r="BD6" s="621"/>
      <c r="BE6" s="621"/>
      <c r="BF6" s="622"/>
      <c r="BG6" s="623">
        <v>613465</v>
      </c>
      <c r="BH6" s="624"/>
      <c r="BI6" s="624"/>
      <c r="BJ6" s="624"/>
      <c r="BK6" s="624"/>
      <c r="BL6" s="624"/>
      <c r="BM6" s="624"/>
      <c r="BN6" s="625"/>
      <c r="BO6" s="626">
        <v>99.7</v>
      </c>
      <c r="BP6" s="626"/>
      <c r="BQ6" s="626"/>
      <c r="BR6" s="626"/>
      <c r="BS6" s="627">
        <v>4767</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64851</v>
      </c>
      <c r="CS6" s="624"/>
      <c r="CT6" s="624"/>
      <c r="CU6" s="624"/>
      <c r="CV6" s="624"/>
      <c r="CW6" s="624"/>
      <c r="CX6" s="624"/>
      <c r="CY6" s="625"/>
      <c r="CZ6" s="617">
        <v>1.3</v>
      </c>
      <c r="DA6" s="618"/>
      <c r="DB6" s="618"/>
      <c r="DC6" s="634"/>
      <c r="DD6" s="632" t="s">
        <v>129</v>
      </c>
      <c r="DE6" s="624"/>
      <c r="DF6" s="624"/>
      <c r="DG6" s="624"/>
      <c r="DH6" s="624"/>
      <c r="DI6" s="624"/>
      <c r="DJ6" s="624"/>
      <c r="DK6" s="624"/>
      <c r="DL6" s="624"/>
      <c r="DM6" s="624"/>
      <c r="DN6" s="624"/>
      <c r="DO6" s="624"/>
      <c r="DP6" s="625"/>
      <c r="DQ6" s="632">
        <v>64851</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255</v>
      </c>
      <c r="S7" s="624"/>
      <c r="T7" s="624"/>
      <c r="U7" s="624"/>
      <c r="V7" s="624"/>
      <c r="W7" s="624"/>
      <c r="X7" s="624"/>
      <c r="Y7" s="625"/>
      <c r="Z7" s="626">
        <v>0</v>
      </c>
      <c r="AA7" s="626"/>
      <c r="AB7" s="626"/>
      <c r="AC7" s="626"/>
      <c r="AD7" s="627">
        <v>255</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311125</v>
      </c>
      <c r="BH7" s="624"/>
      <c r="BI7" s="624"/>
      <c r="BJ7" s="624"/>
      <c r="BK7" s="624"/>
      <c r="BL7" s="624"/>
      <c r="BM7" s="624"/>
      <c r="BN7" s="625"/>
      <c r="BO7" s="626">
        <v>50.6</v>
      </c>
      <c r="BP7" s="626"/>
      <c r="BQ7" s="626"/>
      <c r="BR7" s="626"/>
      <c r="BS7" s="627">
        <v>4767</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824865</v>
      </c>
      <c r="CS7" s="624"/>
      <c r="CT7" s="624"/>
      <c r="CU7" s="624"/>
      <c r="CV7" s="624"/>
      <c r="CW7" s="624"/>
      <c r="CX7" s="624"/>
      <c r="CY7" s="625"/>
      <c r="CZ7" s="626">
        <v>16</v>
      </c>
      <c r="DA7" s="626"/>
      <c r="DB7" s="626"/>
      <c r="DC7" s="626"/>
      <c r="DD7" s="632">
        <v>70143</v>
      </c>
      <c r="DE7" s="624"/>
      <c r="DF7" s="624"/>
      <c r="DG7" s="624"/>
      <c r="DH7" s="624"/>
      <c r="DI7" s="624"/>
      <c r="DJ7" s="624"/>
      <c r="DK7" s="624"/>
      <c r="DL7" s="624"/>
      <c r="DM7" s="624"/>
      <c r="DN7" s="624"/>
      <c r="DO7" s="624"/>
      <c r="DP7" s="625"/>
      <c r="DQ7" s="632">
        <v>686385</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1851</v>
      </c>
      <c r="S8" s="624"/>
      <c r="T8" s="624"/>
      <c r="U8" s="624"/>
      <c r="V8" s="624"/>
      <c r="W8" s="624"/>
      <c r="X8" s="624"/>
      <c r="Y8" s="625"/>
      <c r="Z8" s="626">
        <v>0</v>
      </c>
      <c r="AA8" s="626"/>
      <c r="AB8" s="626"/>
      <c r="AC8" s="626"/>
      <c r="AD8" s="627">
        <v>1851</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7305</v>
      </c>
      <c r="BH8" s="624"/>
      <c r="BI8" s="624"/>
      <c r="BJ8" s="624"/>
      <c r="BK8" s="624"/>
      <c r="BL8" s="624"/>
      <c r="BM8" s="624"/>
      <c r="BN8" s="625"/>
      <c r="BO8" s="626">
        <v>1.2</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930083</v>
      </c>
      <c r="CS8" s="624"/>
      <c r="CT8" s="624"/>
      <c r="CU8" s="624"/>
      <c r="CV8" s="624"/>
      <c r="CW8" s="624"/>
      <c r="CX8" s="624"/>
      <c r="CY8" s="625"/>
      <c r="CZ8" s="626">
        <v>18</v>
      </c>
      <c r="DA8" s="626"/>
      <c r="DB8" s="626"/>
      <c r="DC8" s="626"/>
      <c r="DD8" s="632">
        <v>1749</v>
      </c>
      <c r="DE8" s="624"/>
      <c r="DF8" s="624"/>
      <c r="DG8" s="624"/>
      <c r="DH8" s="624"/>
      <c r="DI8" s="624"/>
      <c r="DJ8" s="624"/>
      <c r="DK8" s="624"/>
      <c r="DL8" s="624"/>
      <c r="DM8" s="624"/>
      <c r="DN8" s="624"/>
      <c r="DO8" s="624"/>
      <c r="DP8" s="625"/>
      <c r="DQ8" s="632">
        <v>552515</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1479</v>
      </c>
      <c r="S9" s="624"/>
      <c r="T9" s="624"/>
      <c r="U9" s="624"/>
      <c r="V9" s="624"/>
      <c r="W9" s="624"/>
      <c r="X9" s="624"/>
      <c r="Y9" s="625"/>
      <c r="Z9" s="626">
        <v>0</v>
      </c>
      <c r="AA9" s="626"/>
      <c r="AB9" s="626"/>
      <c r="AC9" s="626"/>
      <c r="AD9" s="627">
        <v>1479</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280087</v>
      </c>
      <c r="BH9" s="624"/>
      <c r="BI9" s="624"/>
      <c r="BJ9" s="624"/>
      <c r="BK9" s="624"/>
      <c r="BL9" s="624"/>
      <c r="BM9" s="624"/>
      <c r="BN9" s="625"/>
      <c r="BO9" s="626">
        <v>45.5</v>
      </c>
      <c r="BP9" s="626"/>
      <c r="BQ9" s="626"/>
      <c r="BR9" s="626"/>
      <c r="BS9" s="627" t="s">
        <v>243</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321833</v>
      </c>
      <c r="CS9" s="624"/>
      <c r="CT9" s="624"/>
      <c r="CU9" s="624"/>
      <c r="CV9" s="624"/>
      <c r="CW9" s="624"/>
      <c r="CX9" s="624"/>
      <c r="CY9" s="625"/>
      <c r="CZ9" s="626">
        <v>6.2</v>
      </c>
      <c r="DA9" s="626"/>
      <c r="DB9" s="626"/>
      <c r="DC9" s="626"/>
      <c r="DD9" s="632">
        <v>2838</v>
      </c>
      <c r="DE9" s="624"/>
      <c r="DF9" s="624"/>
      <c r="DG9" s="624"/>
      <c r="DH9" s="624"/>
      <c r="DI9" s="624"/>
      <c r="DJ9" s="624"/>
      <c r="DK9" s="624"/>
      <c r="DL9" s="624"/>
      <c r="DM9" s="624"/>
      <c r="DN9" s="624"/>
      <c r="DO9" s="624"/>
      <c r="DP9" s="625"/>
      <c r="DQ9" s="632">
        <v>211013</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243</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11852</v>
      </c>
      <c r="BH10" s="624"/>
      <c r="BI10" s="624"/>
      <c r="BJ10" s="624"/>
      <c r="BK10" s="624"/>
      <c r="BL10" s="624"/>
      <c r="BM10" s="624"/>
      <c r="BN10" s="625"/>
      <c r="BO10" s="626">
        <v>1.9</v>
      </c>
      <c r="BP10" s="626"/>
      <c r="BQ10" s="626"/>
      <c r="BR10" s="626"/>
      <c r="BS10" s="627">
        <v>1976</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1768</v>
      </c>
      <c r="CS10" s="624"/>
      <c r="CT10" s="624"/>
      <c r="CU10" s="624"/>
      <c r="CV10" s="624"/>
      <c r="CW10" s="624"/>
      <c r="CX10" s="624"/>
      <c r="CY10" s="625"/>
      <c r="CZ10" s="626">
        <v>0</v>
      </c>
      <c r="DA10" s="626"/>
      <c r="DB10" s="626"/>
      <c r="DC10" s="626"/>
      <c r="DD10" s="632" t="s">
        <v>243</v>
      </c>
      <c r="DE10" s="624"/>
      <c r="DF10" s="624"/>
      <c r="DG10" s="624"/>
      <c r="DH10" s="624"/>
      <c r="DI10" s="624"/>
      <c r="DJ10" s="624"/>
      <c r="DK10" s="624"/>
      <c r="DL10" s="624"/>
      <c r="DM10" s="624"/>
      <c r="DN10" s="624"/>
      <c r="DO10" s="624"/>
      <c r="DP10" s="625"/>
      <c r="DQ10" s="632">
        <v>611</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118718</v>
      </c>
      <c r="S11" s="624"/>
      <c r="T11" s="624"/>
      <c r="U11" s="624"/>
      <c r="V11" s="624"/>
      <c r="W11" s="624"/>
      <c r="X11" s="624"/>
      <c r="Y11" s="625"/>
      <c r="Z11" s="628">
        <v>2.2000000000000002</v>
      </c>
      <c r="AA11" s="629"/>
      <c r="AB11" s="629"/>
      <c r="AC11" s="635"/>
      <c r="AD11" s="632">
        <v>118718</v>
      </c>
      <c r="AE11" s="624"/>
      <c r="AF11" s="624"/>
      <c r="AG11" s="624"/>
      <c r="AH11" s="624"/>
      <c r="AI11" s="624"/>
      <c r="AJ11" s="624"/>
      <c r="AK11" s="625"/>
      <c r="AL11" s="628">
        <v>3.7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11881</v>
      </c>
      <c r="BH11" s="624"/>
      <c r="BI11" s="624"/>
      <c r="BJ11" s="624"/>
      <c r="BK11" s="624"/>
      <c r="BL11" s="624"/>
      <c r="BM11" s="624"/>
      <c r="BN11" s="625"/>
      <c r="BO11" s="626">
        <v>1.9</v>
      </c>
      <c r="BP11" s="626"/>
      <c r="BQ11" s="626"/>
      <c r="BR11" s="626"/>
      <c r="BS11" s="627">
        <v>2791</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794688</v>
      </c>
      <c r="CS11" s="624"/>
      <c r="CT11" s="624"/>
      <c r="CU11" s="624"/>
      <c r="CV11" s="624"/>
      <c r="CW11" s="624"/>
      <c r="CX11" s="624"/>
      <c r="CY11" s="625"/>
      <c r="CZ11" s="626">
        <v>15.4</v>
      </c>
      <c r="DA11" s="626"/>
      <c r="DB11" s="626"/>
      <c r="DC11" s="626"/>
      <c r="DD11" s="632">
        <v>383556</v>
      </c>
      <c r="DE11" s="624"/>
      <c r="DF11" s="624"/>
      <c r="DG11" s="624"/>
      <c r="DH11" s="624"/>
      <c r="DI11" s="624"/>
      <c r="DJ11" s="624"/>
      <c r="DK11" s="624"/>
      <c r="DL11" s="624"/>
      <c r="DM11" s="624"/>
      <c r="DN11" s="624"/>
      <c r="DO11" s="624"/>
      <c r="DP11" s="625"/>
      <c r="DQ11" s="632">
        <v>294201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243</v>
      </c>
      <c r="AA12" s="626"/>
      <c r="AB12" s="626"/>
      <c r="AC12" s="626"/>
      <c r="AD12" s="627" t="s">
        <v>129</v>
      </c>
      <c r="AE12" s="627"/>
      <c r="AF12" s="627"/>
      <c r="AG12" s="627"/>
      <c r="AH12" s="627"/>
      <c r="AI12" s="627"/>
      <c r="AJ12" s="627"/>
      <c r="AK12" s="627"/>
      <c r="AL12" s="628" t="s">
        <v>129</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242283</v>
      </c>
      <c r="BH12" s="624"/>
      <c r="BI12" s="624"/>
      <c r="BJ12" s="624"/>
      <c r="BK12" s="624"/>
      <c r="BL12" s="624"/>
      <c r="BM12" s="624"/>
      <c r="BN12" s="625"/>
      <c r="BO12" s="626">
        <v>39.4</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163363</v>
      </c>
      <c r="CS12" s="624"/>
      <c r="CT12" s="624"/>
      <c r="CU12" s="624"/>
      <c r="CV12" s="624"/>
      <c r="CW12" s="624"/>
      <c r="CX12" s="624"/>
      <c r="CY12" s="625"/>
      <c r="CZ12" s="626">
        <v>3.2</v>
      </c>
      <c r="DA12" s="626"/>
      <c r="DB12" s="626"/>
      <c r="DC12" s="626"/>
      <c r="DD12" s="632" t="s">
        <v>243</v>
      </c>
      <c r="DE12" s="624"/>
      <c r="DF12" s="624"/>
      <c r="DG12" s="624"/>
      <c r="DH12" s="624"/>
      <c r="DI12" s="624"/>
      <c r="DJ12" s="624"/>
      <c r="DK12" s="624"/>
      <c r="DL12" s="624"/>
      <c r="DM12" s="624"/>
      <c r="DN12" s="624"/>
      <c r="DO12" s="624"/>
      <c r="DP12" s="625"/>
      <c r="DQ12" s="632">
        <v>127262</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243</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241199</v>
      </c>
      <c r="BH13" s="624"/>
      <c r="BI13" s="624"/>
      <c r="BJ13" s="624"/>
      <c r="BK13" s="624"/>
      <c r="BL13" s="624"/>
      <c r="BM13" s="624"/>
      <c r="BN13" s="625"/>
      <c r="BO13" s="626">
        <v>39.200000000000003</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362300</v>
      </c>
      <c r="CS13" s="624"/>
      <c r="CT13" s="624"/>
      <c r="CU13" s="624"/>
      <c r="CV13" s="624"/>
      <c r="CW13" s="624"/>
      <c r="CX13" s="624"/>
      <c r="CY13" s="625"/>
      <c r="CZ13" s="626">
        <v>7</v>
      </c>
      <c r="DA13" s="626"/>
      <c r="DB13" s="626"/>
      <c r="DC13" s="626"/>
      <c r="DD13" s="632">
        <v>189961</v>
      </c>
      <c r="DE13" s="624"/>
      <c r="DF13" s="624"/>
      <c r="DG13" s="624"/>
      <c r="DH13" s="624"/>
      <c r="DI13" s="624"/>
      <c r="DJ13" s="624"/>
      <c r="DK13" s="624"/>
      <c r="DL13" s="624"/>
      <c r="DM13" s="624"/>
      <c r="DN13" s="624"/>
      <c r="DO13" s="624"/>
      <c r="DP13" s="625"/>
      <c r="DQ13" s="632">
        <v>204107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243</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22170</v>
      </c>
      <c r="BH14" s="624"/>
      <c r="BI14" s="624"/>
      <c r="BJ14" s="624"/>
      <c r="BK14" s="624"/>
      <c r="BL14" s="624"/>
      <c r="BM14" s="624"/>
      <c r="BN14" s="625"/>
      <c r="BO14" s="626">
        <v>3.6</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316163</v>
      </c>
      <c r="CS14" s="624"/>
      <c r="CT14" s="624"/>
      <c r="CU14" s="624"/>
      <c r="CV14" s="624"/>
      <c r="CW14" s="624"/>
      <c r="CX14" s="624"/>
      <c r="CY14" s="625"/>
      <c r="CZ14" s="626">
        <v>6.1</v>
      </c>
      <c r="DA14" s="626"/>
      <c r="DB14" s="626"/>
      <c r="DC14" s="626"/>
      <c r="DD14" s="632">
        <v>55251</v>
      </c>
      <c r="DE14" s="624"/>
      <c r="DF14" s="624"/>
      <c r="DG14" s="624"/>
      <c r="DH14" s="624"/>
      <c r="DI14" s="624"/>
      <c r="DJ14" s="624"/>
      <c r="DK14" s="624"/>
      <c r="DL14" s="624"/>
      <c r="DM14" s="624"/>
      <c r="DN14" s="624"/>
      <c r="DO14" s="624"/>
      <c r="DP14" s="625"/>
      <c r="DQ14" s="632">
        <v>200263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243</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37165</v>
      </c>
      <c r="BH15" s="624"/>
      <c r="BI15" s="624"/>
      <c r="BJ15" s="624"/>
      <c r="BK15" s="624"/>
      <c r="BL15" s="624"/>
      <c r="BM15" s="624"/>
      <c r="BN15" s="625"/>
      <c r="BO15" s="626">
        <v>6</v>
      </c>
      <c r="BP15" s="626"/>
      <c r="BQ15" s="626"/>
      <c r="BR15" s="626"/>
      <c r="BS15" s="627" t="s">
        <v>243</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654149</v>
      </c>
      <c r="CS15" s="624"/>
      <c r="CT15" s="624"/>
      <c r="CU15" s="624"/>
      <c r="CV15" s="624"/>
      <c r="CW15" s="624"/>
      <c r="CX15" s="624"/>
      <c r="CY15" s="625"/>
      <c r="CZ15" s="626">
        <v>12.7</v>
      </c>
      <c r="DA15" s="626"/>
      <c r="DB15" s="626"/>
      <c r="DC15" s="626"/>
      <c r="DD15" s="632">
        <v>75293</v>
      </c>
      <c r="DE15" s="624"/>
      <c r="DF15" s="624"/>
      <c r="DG15" s="624"/>
      <c r="DH15" s="624"/>
      <c r="DI15" s="624"/>
      <c r="DJ15" s="624"/>
      <c r="DK15" s="624"/>
      <c r="DL15" s="624"/>
      <c r="DM15" s="624"/>
      <c r="DN15" s="624"/>
      <c r="DO15" s="624"/>
      <c r="DP15" s="625"/>
      <c r="DQ15" s="632">
        <v>548315</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7105</v>
      </c>
      <c r="S16" s="624"/>
      <c r="T16" s="624"/>
      <c r="U16" s="624"/>
      <c r="V16" s="624"/>
      <c r="W16" s="624"/>
      <c r="X16" s="624"/>
      <c r="Y16" s="625"/>
      <c r="Z16" s="626">
        <v>0.1</v>
      </c>
      <c r="AA16" s="626"/>
      <c r="AB16" s="626"/>
      <c r="AC16" s="626"/>
      <c r="AD16" s="627">
        <v>7105</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v>722</v>
      </c>
      <c r="BH16" s="624"/>
      <c r="BI16" s="624"/>
      <c r="BJ16" s="624"/>
      <c r="BK16" s="624"/>
      <c r="BL16" s="624"/>
      <c r="BM16" s="624"/>
      <c r="BN16" s="625"/>
      <c r="BO16" s="626">
        <v>0.1</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132619</v>
      </c>
      <c r="CS16" s="624"/>
      <c r="CT16" s="624"/>
      <c r="CU16" s="624"/>
      <c r="CV16" s="624"/>
      <c r="CW16" s="624"/>
      <c r="CX16" s="624"/>
      <c r="CY16" s="625"/>
      <c r="CZ16" s="626">
        <v>2.6</v>
      </c>
      <c r="DA16" s="626"/>
      <c r="DB16" s="626"/>
      <c r="DC16" s="626"/>
      <c r="DD16" s="632" t="s">
        <v>243</v>
      </c>
      <c r="DE16" s="624"/>
      <c r="DF16" s="624"/>
      <c r="DG16" s="624"/>
      <c r="DH16" s="624"/>
      <c r="DI16" s="624"/>
      <c r="DJ16" s="624"/>
      <c r="DK16" s="624"/>
      <c r="DL16" s="624"/>
      <c r="DM16" s="624"/>
      <c r="DN16" s="624"/>
      <c r="DO16" s="624"/>
      <c r="DP16" s="625"/>
      <c r="DQ16" s="632">
        <v>57070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5983</v>
      </c>
      <c r="S17" s="624"/>
      <c r="T17" s="624"/>
      <c r="U17" s="624"/>
      <c r="V17" s="624"/>
      <c r="W17" s="624"/>
      <c r="X17" s="624"/>
      <c r="Y17" s="625"/>
      <c r="Z17" s="626">
        <v>0.1</v>
      </c>
      <c r="AA17" s="626"/>
      <c r="AB17" s="626"/>
      <c r="AC17" s="626"/>
      <c r="AD17" s="627">
        <v>5983</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588132</v>
      </c>
      <c r="CS17" s="624"/>
      <c r="CT17" s="624"/>
      <c r="CU17" s="624"/>
      <c r="CV17" s="624"/>
      <c r="CW17" s="624"/>
      <c r="CX17" s="624"/>
      <c r="CY17" s="625"/>
      <c r="CZ17" s="626">
        <v>11.4</v>
      </c>
      <c r="DA17" s="626"/>
      <c r="DB17" s="626"/>
      <c r="DC17" s="626"/>
      <c r="DD17" s="632" t="s">
        <v>243</v>
      </c>
      <c r="DE17" s="624"/>
      <c r="DF17" s="624"/>
      <c r="DG17" s="624"/>
      <c r="DH17" s="624"/>
      <c r="DI17" s="624"/>
      <c r="DJ17" s="624"/>
      <c r="DK17" s="624"/>
      <c r="DL17" s="624"/>
      <c r="DM17" s="624"/>
      <c r="DN17" s="624"/>
      <c r="DO17" s="624"/>
      <c r="DP17" s="625"/>
      <c r="DQ17" s="632">
        <v>588132</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2143</v>
      </c>
      <c r="S18" s="624"/>
      <c r="T18" s="624"/>
      <c r="U18" s="624"/>
      <c r="V18" s="624"/>
      <c r="W18" s="624"/>
      <c r="X18" s="624"/>
      <c r="Y18" s="625"/>
      <c r="Z18" s="626">
        <v>0</v>
      </c>
      <c r="AA18" s="626"/>
      <c r="AB18" s="626"/>
      <c r="AC18" s="626"/>
      <c r="AD18" s="627">
        <v>2143</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1261</v>
      </c>
      <c r="S19" s="624"/>
      <c r="T19" s="624"/>
      <c r="U19" s="624"/>
      <c r="V19" s="624"/>
      <c r="W19" s="624"/>
      <c r="X19" s="624"/>
      <c r="Y19" s="625"/>
      <c r="Z19" s="626">
        <v>0</v>
      </c>
      <c r="AA19" s="626"/>
      <c r="AB19" s="626"/>
      <c r="AC19" s="626"/>
      <c r="AD19" s="627">
        <v>1261</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1833</v>
      </c>
      <c r="BH19" s="624"/>
      <c r="BI19" s="624"/>
      <c r="BJ19" s="624"/>
      <c r="BK19" s="624"/>
      <c r="BL19" s="624"/>
      <c r="BM19" s="624"/>
      <c r="BN19" s="625"/>
      <c r="BO19" s="626">
        <v>0.3</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882</v>
      </c>
      <c r="S20" s="624"/>
      <c r="T20" s="624"/>
      <c r="U20" s="624"/>
      <c r="V20" s="624"/>
      <c r="W20" s="624"/>
      <c r="X20" s="624"/>
      <c r="Y20" s="625"/>
      <c r="Z20" s="626">
        <v>0</v>
      </c>
      <c r="AA20" s="626"/>
      <c r="AB20" s="626"/>
      <c r="AC20" s="626"/>
      <c r="AD20" s="627">
        <v>882</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1833</v>
      </c>
      <c r="BH20" s="624"/>
      <c r="BI20" s="624"/>
      <c r="BJ20" s="624"/>
      <c r="BK20" s="624"/>
      <c r="BL20" s="624"/>
      <c r="BM20" s="624"/>
      <c r="BN20" s="625"/>
      <c r="BO20" s="626">
        <v>0.3</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5154814</v>
      </c>
      <c r="CS20" s="624"/>
      <c r="CT20" s="624"/>
      <c r="CU20" s="624"/>
      <c r="CV20" s="624"/>
      <c r="CW20" s="624"/>
      <c r="CX20" s="624"/>
      <c r="CY20" s="625"/>
      <c r="CZ20" s="626">
        <v>100</v>
      </c>
      <c r="DA20" s="626"/>
      <c r="DB20" s="626"/>
      <c r="DC20" s="626"/>
      <c r="DD20" s="632">
        <v>778791</v>
      </c>
      <c r="DE20" s="624"/>
      <c r="DF20" s="624"/>
      <c r="DG20" s="624"/>
      <c r="DH20" s="624"/>
      <c r="DI20" s="624"/>
      <c r="DJ20" s="624"/>
      <c r="DK20" s="624"/>
      <c r="DL20" s="624"/>
      <c r="DM20" s="624"/>
      <c r="DN20" s="624"/>
      <c r="DO20" s="624"/>
      <c r="DP20" s="625"/>
      <c r="DQ20" s="632">
        <v>3534725</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2487230</v>
      </c>
      <c r="S21" s="624"/>
      <c r="T21" s="624"/>
      <c r="U21" s="624"/>
      <c r="V21" s="624"/>
      <c r="W21" s="624"/>
      <c r="X21" s="624"/>
      <c r="Y21" s="625"/>
      <c r="Z21" s="626">
        <v>45.8</v>
      </c>
      <c r="AA21" s="626"/>
      <c r="AB21" s="626"/>
      <c r="AC21" s="626"/>
      <c r="AD21" s="627">
        <v>2305697</v>
      </c>
      <c r="AE21" s="627"/>
      <c r="AF21" s="627"/>
      <c r="AG21" s="627"/>
      <c r="AH21" s="627"/>
      <c r="AI21" s="627"/>
      <c r="AJ21" s="627"/>
      <c r="AK21" s="627"/>
      <c r="AL21" s="628">
        <v>71.7</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1833</v>
      </c>
      <c r="BH21" s="624"/>
      <c r="BI21" s="624"/>
      <c r="BJ21" s="624"/>
      <c r="BK21" s="624"/>
      <c r="BL21" s="624"/>
      <c r="BM21" s="624"/>
      <c r="BN21" s="625"/>
      <c r="BO21" s="626">
        <v>0.3</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2305697</v>
      </c>
      <c r="S22" s="624"/>
      <c r="T22" s="624"/>
      <c r="U22" s="624"/>
      <c r="V22" s="624"/>
      <c r="W22" s="624"/>
      <c r="X22" s="624"/>
      <c r="Y22" s="625"/>
      <c r="Z22" s="626">
        <v>42.5</v>
      </c>
      <c r="AA22" s="626"/>
      <c r="AB22" s="626"/>
      <c r="AC22" s="626"/>
      <c r="AD22" s="627">
        <v>2305697</v>
      </c>
      <c r="AE22" s="627"/>
      <c r="AF22" s="627"/>
      <c r="AG22" s="627"/>
      <c r="AH22" s="627"/>
      <c r="AI22" s="627"/>
      <c r="AJ22" s="627"/>
      <c r="AK22" s="627"/>
      <c r="AL22" s="628">
        <v>71.7</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129</v>
      </c>
      <c r="BP22" s="626"/>
      <c r="BQ22" s="626"/>
      <c r="BR22" s="626"/>
      <c r="BS22" s="627" t="s">
        <v>243</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181533</v>
      </c>
      <c r="S23" s="624"/>
      <c r="T23" s="624"/>
      <c r="U23" s="624"/>
      <c r="V23" s="624"/>
      <c r="W23" s="624"/>
      <c r="X23" s="624"/>
      <c r="Y23" s="625"/>
      <c r="Z23" s="626">
        <v>3.3</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243</v>
      </c>
      <c r="BP23" s="626"/>
      <c r="BQ23" s="626"/>
      <c r="BR23" s="626"/>
      <c r="BS23" s="627" t="s">
        <v>243</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243</v>
      </c>
      <c r="AE24" s="627"/>
      <c r="AF24" s="627"/>
      <c r="AG24" s="627"/>
      <c r="AH24" s="627"/>
      <c r="AI24" s="627"/>
      <c r="AJ24" s="627"/>
      <c r="AK24" s="627"/>
      <c r="AL24" s="628" t="s">
        <v>243</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243</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1974690</v>
      </c>
      <c r="CS24" s="613"/>
      <c r="CT24" s="613"/>
      <c r="CU24" s="613"/>
      <c r="CV24" s="613"/>
      <c r="CW24" s="613"/>
      <c r="CX24" s="613"/>
      <c r="CY24" s="614"/>
      <c r="CZ24" s="617">
        <v>38.299999999999997</v>
      </c>
      <c r="DA24" s="618"/>
      <c r="DB24" s="618"/>
      <c r="DC24" s="634"/>
      <c r="DD24" s="655">
        <v>1646056</v>
      </c>
      <c r="DE24" s="613"/>
      <c r="DF24" s="613"/>
      <c r="DG24" s="613"/>
      <c r="DH24" s="613"/>
      <c r="DI24" s="613"/>
      <c r="DJ24" s="613"/>
      <c r="DK24" s="614"/>
      <c r="DL24" s="655">
        <v>1451194</v>
      </c>
      <c r="DM24" s="613"/>
      <c r="DN24" s="613"/>
      <c r="DO24" s="613"/>
      <c r="DP24" s="613"/>
      <c r="DQ24" s="613"/>
      <c r="DR24" s="613"/>
      <c r="DS24" s="613"/>
      <c r="DT24" s="613"/>
      <c r="DU24" s="613"/>
      <c r="DV24" s="614"/>
      <c r="DW24" s="617">
        <v>44.7</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3323803</v>
      </c>
      <c r="S25" s="624"/>
      <c r="T25" s="624"/>
      <c r="U25" s="624"/>
      <c r="V25" s="624"/>
      <c r="W25" s="624"/>
      <c r="X25" s="624"/>
      <c r="Y25" s="625"/>
      <c r="Z25" s="626">
        <v>61.2</v>
      </c>
      <c r="AA25" s="626"/>
      <c r="AB25" s="626"/>
      <c r="AC25" s="626"/>
      <c r="AD25" s="627">
        <v>3142270</v>
      </c>
      <c r="AE25" s="627"/>
      <c r="AF25" s="627"/>
      <c r="AG25" s="627"/>
      <c r="AH25" s="627"/>
      <c r="AI25" s="627"/>
      <c r="AJ25" s="627"/>
      <c r="AK25" s="627"/>
      <c r="AL25" s="628">
        <v>97.7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243</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1016235</v>
      </c>
      <c r="CS25" s="656"/>
      <c r="CT25" s="656"/>
      <c r="CU25" s="656"/>
      <c r="CV25" s="656"/>
      <c r="CW25" s="656"/>
      <c r="CX25" s="656"/>
      <c r="CY25" s="657"/>
      <c r="CZ25" s="628">
        <v>19.7</v>
      </c>
      <c r="DA25" s="653"/>
      <c r="DB25" s="653"/>
      <c r="DC25" s="658"/>
      <c r="DD25" s="632">
        <v>964427</v>
      </c>
      <c r="DE25" s="656"/>
      <c r="DF25" s="656"/>
      <c r="DG25" s="656"/>
      <c r="DH25" s="656"/>
      <c r="DI25" s="656"/>
      <c r="DJ25" s="656"/>
      <c r="DK25" s="657"/>
      <c r="DL25" s="632">
        <v>789344</v>
      </c>
      <c r="DM25" s="656"/>
      <c r="DN25" s="656"/>
      <c r="DO25" s="656"/>
      <c r="DP25" s="656"/>
      <c r="DQ25" s="656"/>
      <c r="DR25" s="656"/>
      <c r="DS25" s="656"/>
      <c r="DT25" s="656"/>
      <c r="DU25" s="656"/>
      <c r="DV25" s="657"/>
      <c r="DW25" s="628">
        <v>24.3</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487</v>
      </c>
      <c r="S26" s="624"/>
      <c r="T26" s="624"/>
      <c r="U26" s="624"/>
      <c r="V26" s="624"/>
      <c r="W26" s="624"/>
      <c r="X26" s="624"/>
      <c r="Y26" s="625"/>
      <c r="Z26" s="626">
        <v>0</v>
      </c>
      <c r="AA26" s="626"/>
      <c r="AB26" s="626"/>
      <c r="AC26" s="626"/>
      <c r="AD26" s="627">
        <v>487</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502110</v>
      </c>
      <c r="CS26" s="624"/>
      <c r="CT26" s="624"/>
      <c r="CU26" s="624"/>
      <c r="CV26" s="624"/>
      <c r="CW26" s="624"/>
      <c r="CX26" s="624"/>
      <c r="CY26" s="625"/>
      <c r="CZ26" s="628">
        <v>9.6999999999999993</v>
      </c>
      <c r="DA26" s="653"/>
      <c r="DB26" s="653"/>
      <c r="DC26" s="658"/>
      <c r="DD26" s="632">
        <v>468012</v>
      </c>
      <c r="DE26" s="624"/>
      <c r="DF26" s="624"/>
      <c r="DG26" s="624"/>
      <c r="DH26" s="624"/>
      <c r="DI26" s="624"/>
      <c r="DJ26" s="624"/>
      <c r="DK26" s="625"/>
      <c r="DL26" s="632" t="s">
        <v>243</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69444</v>
      </c>
      <c r="S27" s="624"/>
      <c r="T27" s="624"/>
      <c r="U27" s="624"/>
      <c r="V27" s="624"/>
      <c r="W27" s="624"/>
      <c r="X27" s="624"/>
      <c r="Y27" s="625"/>
      <c r="Z27" s="626">
        <v>1.3</v>
      </c>
      <c r="AA27" s="626"/>
      <c r="AB27" s="626"/>
      <c r="AC27" s="626"/>
      <c r="AD27" s="627">
        <v>300</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615298</v>
      </c>
      <c r="BH27" s="624"/>
      <c r="BI27" s="624"/>
      <c r="BJ27" s="624"/>
      <c r="BK27" s="624"/>
      <c r="BL27" s="624"/>
      <c r="BM27" s="624"/>
      <c r="BN27" s="625"/>
      <c r="BO27" s="626">
        <v>100</v>
      </c>
      <c r="BP27" s="626"/>
      <c r="BQ27" s="626"/>
      <c r="BR27" s="626"/>
      <c r="BS27" s="627">
        <v>4767</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370323</v>
      </c>
      <c r="CS27" s="656"/>
      <c r="CT27" s="656"/>
      <c r="CU27" s="656"/>
      <c r="CV27" s="656"/>
      <c r="CW27" s="656"/>
      <c r="CX27" s="656"/>
      <c r="CY27" s="657"/>
      <c r="CZ27" s="628">
        <v>7.2</v>
      </c>
      <c r="DA27" s="653"/>
      <c r="DB27" s="653"/>
      <c r="DC27" s="658"/>
      <c r="DD27" s="632">
        <v>93497</v>
      </c>
      <c r="DE27" s="656"/>
      <c r="DF27" s="656"/>
      <c r="DG27" s="656"/>
      <c r="DH27" s="656"/>
      <c r="DI27" s="656"/>
      <c r="DJ27" s="656"/>
      <c r="DK27" s="657"/>
      <c r="DL27" s="632">
        <v>73718</v>
      </c>
      <c r="DM27" s="656"/>
      <c r="DN27" s="656"/>
      <c r="DO27" s="656"/>
      <c r="DP27" s="656"/>
      <c r="DQ27" s="656"/>
      <c r="DR27" s="656"/>
      <c r="DS27" s="656"/>
      <c r="DT27" s="656"/>
      <c r="DU27" s="656"/>
      <c r="DV27" s="657"/>
      <c r="DW27" s="628">
        <v>2.2999999999999998</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121722</v>
      </c>
      <c r="S28" s="624"/>
      <c r="T28" s="624"/>
      <c r="U28" s="624"/>
      <c r="V28" s="624"/>
      <c r="W28" s="624"/>
      <c r="X28" s="624"/>
      <c r="Y28" s="625"/>
      <c r="Z28" s="626">
        <v>2.2000000000000002</v>
      </c>
      <c r="AA28" s="626"/>
      <c r="AB28" s="626"/>
      <c r="AC28" s="626"/>
      <c r="AD28" s="627">
        <v>59411</v>
      </c>
      <c r="AE28" s="627"/>
      <c r="AF28" s="627"/>
      <c r="AG28" s="627"/>
      <c r="AH28" s="627"/>
      <c r="AI28" s="627"/>
      <c r="AJ28" s="627"/>
      <c r="AK28" s="627"/>
      <c r="AL28" s="628">
        <v>1.8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588132</v>
      </c>
      <c r="CS28" s="624"/>
      <c r="CT28" s="624"/>
      <c r="CU28" s="624"/>
      <c r="CV28" s="624"/>
      <c r="CW28" s="624"/>
      <c r="CX28" s="624"/>
      <c r="CY28" s="625"/>
      <c r="CZ28" s="628">
        <v>11.4</v>
      </c>
      <c r="DA28" s="653"/>
      <c r="DB28" s="653"/>
      <c r="DC28" s="658"/>
      <c r="DD28" s="632">
        <v>588132</v>
      </c>
      <c r="DE28" s="624"/>
      <c r="DF28" s="624"/>
      <c r="DG28" s="624"/>
      <c r="DH28" s="624"/>
      <c r="DI28" s="624"/>
      <c r="DJ28" s="624"/>
      <c r="DK28" s="625"/>
      <c r="DL28" s="632">
        <v>588132</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16678</v>
      </c>
      <c r="S29" s="624"/>
      <c r="T29" s="624"/>
      <c r="U29" s="624"/>
      <c r="V29" s="624"/>
      <c r="W29" s="624"/>
      <c r="X29" s="624"/>
      <c r="Y29" s="625"/>
      <c r="Z29" s="626">
        <v>0.3</v>
      </c>
      <c r="AA29" s="626"/>
      <c r="AB29" s="626"/>
      <c r="AC29" s="626"/>
      <c r="AD29" s="627">
        <v>6</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588132</v>
      </c>
      <c r="CS29" s="656"/>
      <c r="CT29" s="656"/>
      <c r="CU29" s="656"/>
      <c r="CV29" s="656"/>
      <c r="CW29" s="656"/>
      <c r="CX29" s="656"/>
      <c r="CY29" s="657"/>
      <c r="CZ29" s="628">
        <v>11.4</v>
      </c>
      <c r="DA29" s="653"/>
      <c r="DB29" s="653"/>
      <c r="DC29" s="658"/>
      <c r="DD29" s="632">
        <v>588132</v>
      </c>
      <c r="DE29" s="656"/>
      <c r="DF29" s="656"/>
      <c r="DG29" s="656"/>
      <c r="DH29" s="656"/>
      <c r="DI29" s="656"/>
      <c r="DJ29" s="656"/>
      <c r="DK29" s="657"/>
      <c r="DL29" s="632">
        <v>588132</v>
      </c>
      <c r="DM29" s="656"/>
      <c r="DN29" s="656"/>
      <c r="DO29" s="656"/>
      <c r="DP29" s="656"/>
      <c r="DQ29" s="656"/>
      <c r="DR29" s="656"/>
      <c r="DS29" s="656"/>
      <c r="DT29" s="656"/>
      <c r="DU29" s="656"/>
      <c r="DV29" s="657"/>
      <c r="DW29" s="628">
        <v>18.100000000000001</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499762</v>
      </c>
      <c r="S30" s="624"/>
      <c r="T30" s="624"/>
      <c r="U30" s="624"/>
      <c r="V30" s="624"/>
      <c r="W30" s="624"/>
      <c r="X30" s="624"/>
      <c r="Y30" s="625"/>
      <c r="Z30" s="626">
        <v>9.1999999999999993</v>
      </c>
      <c r="AA30" s="626"/>
      <c r="AB30" s="626"/>
      <c r="AC30" s="626"/>
      <c r="AD30" s="627" t="s">
        <v>243</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578311</v>
      </c>
      <c r="CS30" s="624"/>
      <c r="CT30" s="624"/>
      <c r="CU30" s="624"/>
      <c r="CV30" s="624"/>
      <c r="CW30" s="624"/>
      <c r="CX30" s="624"/>
      <c r="CY30" s="625"/>
      <c r="CZ30" s="628">
        <v>11.2</v>
      </c>
      <c r="DA30" s="653"/>
      <c r="DB30" s="653"/>
      <c r="DC30" s="658"/>
      <c r="DD30" s="632">
        <v>578311</v>
      </c>
      <c r="DE30" s="624"/>
      <c r="DF30" s="624"/>
      <c r="DG30" s="624"/>
      <c r="DH30" s="624"/>
      <c r="DI30" s="624"/>
      <c r="DJ30" s="624"/>
      <c r="DK30" s="625"/>
      <c r="DL30" s="632">
        <v>578311</v>
      </c>
      <c r="DM30" s="624"/>
      <c r="DN30" s="624"/>
      <c r="DO30" s="624"/>
      <c r="DP30" s="624"/>
      <c r="DQ30" s="624"/>
      <c r="DR30" s="624"/>
      <c r="DS30" s="624"/>
      <c r="DT30" s="624"/>
      <c r="DU30" s="624"/>
      <c r="DV30" s="625"/>
      <c r="DW30" s="628">
        <v>17.8</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243</v>
      </c>
      <c r="AE31" s="627"/>
      <c r="AF31" s="627"/>
      <c r="AG31" s="627"/>
      <c r="AH31" s="627"/>
      <c r="AI31" s="627"/>
      <c r="AJ31" s="627"/>
      <c r="AK31" s="627"/>
      <c r="AL31" s="628" t="s">
        <v>243</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99.8</v>
      </c>
      <c r="BH31" s="667"/>
      <c r="BI31" s="667"/>
      <c r="BJ31" s="667"/>
      <c r="BK31" s="667"/>
      <c r="BL31" s="667"/>
      <c r="BM31" s="618">
        <v>98.1</v>
      </c>
      <c r="BN31" s="667"/>
      <c r="BO31" s="667"/>
      <c r="BP31" s="667"/>
      <c r="BQ31" s="668"/>
      <c r="BR31" s="670">
        <v>99.7</v>
      </c>
      <c r="BS31" s="667"/>
      <c r="BT31" s="667"/>
      <c r="BU31" s="667"/>
      <c r="BV31" s="667"/>
      <c r="BW31" s="667"/>
      <c r="BX31" s="618">
        <v>97.7</v>
      </c>
      <c r="BY31" s="667"/>
      <c r="BZ31" s="667"/>
      <c r="CA31" s="667"/>
      <c r="CB31" s="668"/>
      <c r="CD31" s="663"/>
      <c r="CE31" s="664"/>
      <c r="CF31" s="620" t="s">
        <v>314</v>
      </c>
      <c r="CG31" s="621"/>
      <c r="CH31" s="621"/>
      <c r="CI31" s="621"/>
      <c r="CJ31" s="621"/>
      <c r="CK31" s="621"/>
      <c r="CL31" s="621"/>
      <c r="CM31" s="621"/>
      <c r="CN31" s="621"/>
      <c r="CO31" s="621"/>
      <c r="CP31" s="621"/>
      <c r="CQ31" s="622"/>
      <c r="CR31" s="623">
        <v>9821</v>
      </c>
      <c r="CS31" s="656"/>
      <c r="CT31" s="656"/>
      <c r="CU31" s="656"/>
      <c r="CV31" s="656"/>
      <c r="CW31" s="656"/>
      <c r="CX31" s="656"/>
      <c r="CY31" s="657"/>
      <c r="CZ31" s="628">
        <v>0.2</v>
      </c>
      <c r="DA31" s="653"/>
      <c r="DB31" s="653"/>
      <c r="DC31" s="658"/>
      <c r="DD31" s="632">
        <v>9821</v>
      </c>
      <c r="DE31" s="656"/>
      <c r="DF31" s="656"/>
      <c r="DG31" s="656"/>
      <c r="DH31" s="656"/>
      <c r="DI31" s="656"/>
      <c r="DJ31" s="656"/>
      <c r="DK31" s="657"/>
      <c r="DL31" s="632">
        <v>9821</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441509</v>
      </c>
      <c r="S32" s="624"/>
      <c r="T32" s="624"/>
      <c r="U32" s="624"/>
      <c r="V32" s="624"/>
      <c r="W32" s="624"/>
      <c r="X32" s="624"/>
      <c r="Y32" s="625"/>
      <c r="Z32" s="626">
        <v>8.1</v>
      </c>
      <c r="AA32" s="626"/>
      <c r="AB32" s="626"/>
      <c r="AC32" s="626"/>
      <c r="AD32" s="627" t="s">
        <v>129</v>
      </c>
      <c r="AE32" s="627"/>
      <c r="AF32" s="627"/>
      <c r="AG32" s="627"/>
      <c r="AH32" s="627"/>
      <c r="AI32" s="627"/>
      <c r="AJ32" s="627"/>
      <c r="AK32" s="627"/>
      <c r="AL32" s="628" t="s">
        <v>243</v>
      </c>
      <c r="AM32" s="629"/>
      <c r="AN32" s="629"/>
      <c r="AO32" s="630"/>
      <c r="AP32" s="673"/>
      <c r="AQ32" s="674"/>
      <c r="AR32" s="674"/>
      <c r="AS32" s="674"/>
      <c r="AT32" s="678"/>
      <c r="AU32" s="214" t="s">
        <v>316</v>
      </c>
      <c r="AX32" s="620" t="s">
        <v>317</v>
      </c>
      <c r="AY32" s="621"/>
      <c r="AZ32" s="621"/>
      <c r="BA32" s="621"/>
      <c r="BB32" s="621"/>
      <c r="BC32" s="621"/>
      <c r="BD32" s="621"/>
      <c r="BE32" s="621"/>
      <c r="BF32" s="622"/>
      <c r="BG32" s="680">
        <v>99.8</v>
      </c>
      <c r="BH32" s="656"/>
      <c r="BI32" s="656"/>
      <c r="BJ32" s="656"/>
      <c r="BK32" s="656"/>
      <c r="BL32" s="656"/>
      <c r="BM32" s="629">
        <v>98.6</v>
      </c>
      <c r="BN32" s="656"/>
      <c r="BO32" s="656"/>
      <c r="BP32" s="656"/>
      <c r="BQ32" s="669"/>
      <c r="BR32" s="680">
        <v>99.7</v>
      </c>
      <c r="BS32" s="656"/>
      <c r="BT32" s="656"/>
      <c r="BU32" s="656"/>
      <c r="BV32" s="656"/>
      <c r="BW32" s="656"/>
      <c r="BX32" s="629">
        <v>98.3</v>
      </c>
      <c r="BY32" s="656"/>
      <c r="BZ32" s="656"/>
      <c r="CA32" s="656"/>
      <c r="CB32" s="669"/>
      <c r="CD32" s="665"/>
      <c r="CE32" s="666"/>
      <c r="CF32" s="620" t="s">
        <v>318</v>
      </c>
      <c r="CG32" s="621"/>
      <c r="CH32" s="621"/>
      <c r="CI32" s="621"/>
      <c r="CJ32" s="621"/>
      <c r="CK32" s="621"/>
      <c r="CL32" s="621"/>
      <c r="CM32" s="621"/>
      <c r="CN32" s="621"/>
      <c r="CO32" s="621"/>
      <c r="CP32" s="621"/>
      <c r="CQ32" s="622"/>
      <c r="CR32" s="623" t="s">
        <v>243</v>
      </c>
      <c r="CS32" s="624"/>
      <c r="CT32" s="624"/>
      <c r="CU32" s="624"/>
      <c r="CV32" s="624"/>
      <c r="CW32" s="624"/>
      <c r="CX32" s="624"/>
      <c r="CY32" s="625"/>
      <c r="CZ32" s="628" t="s">
        <v>129</v>
      </c>
      <c r="DA32" s="653"/>
      <c r="DB32" s="653"/>
      <c r="DC32" s="658"/>
      <c r="DD32" s="632" t="s">
        <v>243</v>
      </c>
      <c r="DE32" s="624"/>
      <c r="DF32" s="624"/>
      <c r="DG32" s="624"/>
      <c r="DH32" s="624"/>
      <c r="DI32" s="624"/>
      <c r="DJ32" s="624"/>
      <c r="DK32" s="625"/>
      <c r="DL32" s="632" t="s">
        <v>243</v>
      </c>
      <c r="DM32" s="624"/>
      <c r="DN32" s="624"/>
      <c r="DO32" s="624"/>
      <c r="DP32" s="624"/>
      <c r="DQ32" s="624"/>
      <c r="DR32" s="624"/>
      <c r="DS32" s="624"/>
      <c r="DT32" s="624"/>
      <c r="DU32" s="624"/>
      <c r="DV32" s="625"/>
      <c r="DW32" s="628" t="s">
        <v>243</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71133</v>
      </c>
      <c r="S33" s="624"/>
      <c r="T33" s="624"/>
      <c r="U33" s="624"/>
      <c r="V33" s="624"/>
      <c r="W33" s="624"/>
      <c r="X33" s="624"/>
      <c r="Y33" s="625"/>
      <c r="Z33" s="626">
        <v>1.3</v>
      </c>
      <c r="AA33" s="626"/>
      <c r="AB33" s="626"/>
      <c r="AC33" s="626"/>
      <c r="AD33" s="627">
        <v>5037</v>
      </c>
      <c r="AE33" s="627"/>
      <c r="AF33" s="627"/>
      <c r="AG33" s="627"/>
      <c r="AH33" s="627"/>
      <c r="AI33" s="627"/>
      <c r="AJ33" s="627"/>
      <c r="AK33" s="627"/>
      <c r="AL33" s="628">
        <v>0.2</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99.7</v>
      </c>
      <c r="BH33" s="682"/>
      <c r="BI33" s="682"/>
      <c r="BJ33" s="682"/>
      <c r="BK33" s="682"/>
      <c r="BL33" s="682"/>
      <c r="BM33" s="683">
        <v>96.9</v>
      </c>
      <c r="BN33" s="682"/>
      <c r="BO33" s="682"/>
      <c r="BP33" s="682"/>
      <c r="BQ33" s="684"/>
      <c r="BR33" s="681">
        <v>99.7</v>
      </c>
      <c r="BS33" s="682"/>
      <c r="BT33" s="682"/>
      <c r="BU33" s="682"/>
      <c r="BV33" s="682"/>
      <c r="BW33" s="682"/>
      <c r="BX33" s="683">
        <v>96.3</v>
      </c>
      <c r="BY33" s="682"/>
      <c r="BZ33" s="682"/>
      <c r="CA33" s="682"/>
      <c r="CB33" s="684"/>
      <c r="CD33" s="620" t="s">
        <v>321</v>
      </c>
      <c r="CE33" s="621"/>
      <c r="CF33" s="621"/>
      <c r="CG33" s="621"/>
      <c r="CH33" s="621"/>
      <c r="CI33" s="621"/>
      <c r="CJ33" s="621"/>
      <c r="CK33" s="621"/>
      <c r="CL33" s="621"/>
      <c r="CM33" s="621"/>
      <c r="CN33" s="621"/>
      <c r="CO33" s="621"/>
      <c r="CP33" s="621"/>
      <c r="CQ33" s="622"/>
      <c r="CR33" s="623">
        <v>2268714</v>
      </c>
      <c r="CS33" s="656"/>
      <c r="CT33" s="656"/>
      <c r="CU33" s="656"/>
      <c r="CV33" s="656"/>
      <c r="CW33" s="656"/>
      <c r="CX33" s="656"/>
      <c r="CY33" s="657"/>
      <c r="CZ33" s="628">
        <v>44</v>
      </c>
      <c r="DA33" s="653"/>
      <c r="DB33" s="653"/>
      <c r="DC33" s="658"/>
      <c r="DD33" s="632">
        <v>1648900</v>
      </c>
      <c r="DE33" s="656"/>
      <c r="DF33" s="656"/>
      <c r="DG33" s="656"/>
      <c r="DH33" s="656"/>
      <c r="DI33" s="656"/>
      <c r="DJ33" s="656"/>
      <c r="DK33" s="657"/>
      <c r="DL33" s="632">
        <v>1013993</v>
      </c>
      <c r="DM33" s="656"/>
      <c r="DN33" s="656"/>
      <c r="DO33" s="656"/>
      <c r="DP33" s="656"/>
      <c r="DQ33" s="656"/>
      <c r="DR33" s="656"/>
      <c r="DS33" s="656"/>
      <c r="DT33" s="656"/>
      <c r="DU33" s="656"/>
      <c r="DV33" s="657"/>
      <c r="DW33" s="628">
        <v>31.2</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62486</v>
      </c>
      <c r="S34" s="624"/>
      <c r="T34" s="624"/>
      <c r="U34" s="624"/>
      <c r="V34" s="624"/>
      <c r="W34" s="624"/>
      <c r="X34" s="624"/>
      <c r="Y34" s="625"/>
      <c r="Z34" s="626">
        <v>1.2</v>
      </c>
      <c r="AA34" s="626"/>
      <c r="AB34" s="626"/>
      <c r="AC34" s="626"/>
      <c r="AD34" s="627" t="s">
        <v>243</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731236</v>
      </c>
      <c r="CS34" s="624"/>
      <c r="CT34" s="624"/>
      <c r="CU34" s="624"/>
      <c r="CV34" s="624"/>
      <c r="CW34" s="624"/>
      <c r="CX34" s="624"/>
      <c r="CY34" s="625"/>
      <c r="CZ34" s="628">
        <v>14.2</v>
      </c>
      <c r="DA34" s="653"/>
      <c r="DB34" s="653"/>
      <c r="DC34" s="658"/>
      <c r="DD34" s="632">
        <v>548279</v>
      </c>
      <c r="DE34" s="624"/>
      <c r="DF34" s="624"/>
      <c r="DG34" s="624"/>
      <c r="DH34" s="624"/>
      <c r="DI34" s="624"/>
      <c r="DJ34" s="624"/>
      <c r="DK34" s="625"/>
      <c r="DL34" s="632">
        <v>461709</v>
      </c>
      <c r="DM34" s="624"/>
      <c r="DN34" s="624"/>
      <c r="DO34" s="624"/>
      <c r="DP34" s="624"/>
      <c r="DQ34" s="624"/>
      <c r="DR34" s="624"/>
      <c r="DS34" s="624"/>
      <c r="DT34" s="624"/>
      <c r="DU34" s="624"/>
      <c r="DV34" s="625"/>
      <c r="DW34" s="628">
        <v>14.2</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285375</v>
      </c>
      <c r="S35" s="624"/>
      <c r="T35" s="624"/>
      <c r="U35" s="624"/>
      <c r="V35" s="624"/>
      <c r="W35" s="624"/>
      <c r="X35" s="624"/>
      <c r="Y35" s="625"/>
      <c r="Z35" s="626">
        <v>5.3</v>
      </c>
      <c r="AA35" s="626"/>
      <c r="AB35" s="626"/>
      <c r="AC35" s="626"/>
      <c r="AD35" s="627" t="s">
        <v>129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69529</v>
      </c>
      <c r="CS35" s="656"/>
      <c r="CT35" s="656"/>
      <c r="CU35" s="656"/>
      <c r="CV35" s="656"/>
      <c r="CW35" s="656"/>
      <c r="CX35" s="656"/>
      <c r="CY35" s="657"/>
      <c r="CZ35" s="628">
        <v>1.3</v>
      </c>
      <c r="DA35" s="653"/>
      <c r="DB35" s="653"/>
      <c r="DC35" s="658"/>
      <c r="DD35" s="632">
        <v>53066</v>
      </c>
      <c r="DE35" s="656"/>
      <c r="DF35" s="656"/>
      <c r="DG35" s="656"/>
      <c r="DH35" s="656"/>
      <c r="DI35" s="656"/>
      <c r="DJ35" s="656"/>
      <c r="DK35" s="657"/>
      <c r="DL35" s="632">
        <v>53066</v>
      </c>
      <c r="DM35" s="656"/>
      <c r="DN35" s="656"/>
      <c r="DO35" s="656"/>
      <c r="DP35" s="656"/>
      <c r="DQ35" s="656"/>
      <c r="DR35" s="656"/>
      <c r="DS35" s="656"/>
      <c r="DT35" s="656"/>
      <c r="DU35" s="656"/>
      <c r="DV35" s="657"/>
      <c r="DW35" s="628">
        <v>1.6</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118481</v>
      </c>
      <c r="S36" s="624"/>
      <c r="T36" s="624"/>
      <c r="U36" s="624"/>
      <c r="V36" s="624"/>
      <c r="W36" s="624"/>
      <c r="X36" s="624"/>
      <c r="Y36" s="625"/>
      <c r="Z36" s="626">
        <v>2.2000000000000002</v>
      </c>
      <c r="AA36" s="626"/>
      <c r="AB36" s="626"/>
      <c r="AC36" s="626"/>
      <c r="AD36" s="627" t="s">
        <v>243</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299123</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7489</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934912</v>
      </c>
      <c r="CS36" s="624"/>
      <c r="CT36" s="624"/>
      <c r="CU36" s="624"/>
      <c r="CV36" s="624"/>
      <c r="CW36" s="624"/>
      <c r="CX36" s="624"/>
      <c r="CY36" s="625"/>
      <c r="CZ36" s="628">
        <v>18.100000000000001</v>
      </c>
      <c r="DA36" s="653"/>
      <c r="DB36" s="653"/>
      <c r="DC36" s="658"/>
      <c r="DD36" s="632">
        <v>650496</v>
      </c>
      <c r="DE36" s="624"/>
      <c r="DF36" s="624"/>
      <c r="DG36" s="624"/>
      <c r="DH36" s="624"/>
      <c r="DI36" s="624"/>
      <c r="DJ36" s="624"/>
      <c r="DK36" s="625"/>
      <c r="DL36" s="632">
        <v>312852</v>
      </c>
      <c r="DM36" s="624"/>
      <c r="DN36" s="624"/>
      <c r="DO36" s="624"/>
      <c r="DP36" s="624"/>
      <c r="DQ36" s="624"/>
      <c r="DR36" s="624"/>
      <c r="DS36" s="624"/>
      <c r="DT36" s="624"/>
      <c r="DU36" s="624"/>
      <c r="DV36" s="625"/>
      <c r="DW36" s="628">
        <v>9.6</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103354</v>
      </c>
      <c r="S37" s="624"/>
      <c r="T37" s="624"/>
      <c r="U37" s="624"/>
      <c r="V37" s="624"/>
      <c r="W37" s="624"/>
      <c r="X37" s="624"/>
      <c r="Y37" s="625"/>
      <c r="Z37" s="626">
        <v>1.9</v>
      </c>
      <c r="AA37" s="626"/>
      <c r="AB37" s="626"/>
      <c r="AC37" s="626"/>
      <c r="AD37" s="627">
        <v>9638</v>
      </c>
      <c r="AE37" s="627"/>
      <c r="AF37" s="627"/>
      <c r="AG37" s="627"/>
      <c r="AH37" s="627"/>
      <c r="AI37" s="627"/>
      <c r="AJ37" s="627"/>
      <c r="AK37" s="627"/>
      <c r="AL37" s="628">
        <v>0.3</v>
      </c>
      <c r="AM37" s="629"/>
      <c r="AN37" s="629"/>
      <c r="AO37" s="630"/>
      <c r="AQ37" s="686" t="s">
        <v>333</v>
      </c>
      <c r="AR37" s="687"/>
      <c r="AS37" s="687"/>
      <c r="AT37" s="687"/>
      <c r="AU37" s="687"/>
      <c r="AV37" s="687"/>
      <c r="AW37" s="687"/>
      <c r="AX37" s="687"/>
      <c r="AY37" s="688"/>
      <c r="AZ37" s="623">
        <v>72698</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7079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260497</v>
      </c>
      <c r="CS37" s="656"/>
      <c r="CT37" s="656"/>
      <c r="CU37" s="656"/>
      <c r="CV37" s="656"/>
      <c r="CW37" s="656"/>
      <c r="CX37" s="656"/>
      <c r="CY37" s="657"/>
      <c r="CZ37" s="628">
        <v>5.0999999999999996</v>
      </c>
      <c r="DA37" s="653"/>
      <c r="DB37" s="653"/>
      <c r="DC37" s="658"/>
      <c r="DD37" s="632">
        <v>195497</v>
      </c>
      <c r="DE37" s="656"/>
      <c r="DF37" s="656"/>
      <c r="DG37" s="656"/>
      <c r="DH37" s="656"/>
      <c r="DI37" s="656"/>
      <c r="DJ37" s="656"/>
      <c r="DK37" s="657"/>
      <c r="DL37" s="632">
        <v>184260</v>
      </c>
      <c r="DM37" s="656"/>
      <c r="DN37" s="656"/>
      <c r="DO37" s="656"/>
      <c r="DP37" s="656"/>
      <c r="DQ37" s="656"/>
      <c r="DR37" s="656"/>
      <c r="DS37" s="656"/>
      <c r="DT37" s="656"/>
      <c r="DU37" s="656"/>
      <c r="DV37" s="657"/>
      <c r="DW37" s="628">
        <v>5.7</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313523</v>
      </c>
      <c r="S38" s="624"/>
      <c r="T38" s="624"/>
      <c r="U38" s="624"/>
      <c r="V38" s="624"/>
      <c r="W38" s="624"/>
      <c r="X38" s="624"/>
      <c r="Y38" s="625"/>
      <c r="Z38" s="626">
        <v>5.8</v>
      </c>
      <c r="AA38" s="626"/>
      <c r="AB38" s="626"/>
      <c r="AC38" s="626"/>
      <c r="AD38" s="627" t="s">
        <v>129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29112</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801</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270011</v>
      </c>
      <c r="CS38" s="624"/>
      <c r="CT38" s="624"/>
      <c r="CU38" s="624"/>
      <c r="CV38" s="624"/>
      <c r="CW38" s="624"/>
      <c r="CX38" s="624"/>
      <c r="CY38" s="625"/>
      <c r="CZ38" s="628">
        <v>5.2</v>
      </c>
      <c r="DA38" s="653"/>
      <c r="DB38" s="653"/>
      <c r="DC38" s="658"/>
      <c r="DD38" s="632">
        <v>221859</v>
      </c>
      <c r="DE38" s="624"/>
      <c r="DF38" s="624"/>
      <c r="DG38" s="624"/>
      <c r="DH38" s="624"/>
      <c r="DI38" s="624"/>
      <c r="DJ38" s="624"/>
      <c r="DK38" s="625"/>
      <c r="DL38" s="632">
        <v>186366</v>
      </c>
      <c r="DM38" s="624"/>
      <c r="DN38" s="624"/>
      <c r="DO38" s="624"/>
      <c r="DP38" s="624"/>
      <c r="DQ38" s="624"/>
      <c r="DR38" s="624"/>
      <c r="DS38" s="624"/>
      <c r="DT38" s="624"/>
      <c r="DU38" s="624"/>
      <c r="DV38" s="625"/>
      <c r="DW38" s="628">
        <v>5.7</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243</v>
      </c>
      <c r="AA39" s="626"/>
      <c r="AB39" s="626"/>
      <c r="AC39" s="626"/>
      <c r="AD39" s="627" t="s">
        <v>129</v>
      </c>
      <c r="AE39" s="627"/>
      <c r="AF39" s="627"/>
      <c r="AG39" s="627"/>
      <c r="AH39" s="627"/>
      <c r="AI39" s="627"/>
      <c r="AJ39" s="627"/>
      <c r="AK39" s="627"/>
      <c r="AL39" s="628" t="s">
        <v>243</v>
      </c>
      <c r="AM39" s="629"/>
      <c r="AN39" s="629"/>
      <c r="AO39" s="630"/>
      <c r="AQ39" s="686" t="s">
        <v>341</v>
      </c>
      <c r="AR39" s="687"/>
      <c r="AS39" s="687"/>
      <c r="AT39" s="687"/>
      <c r="AU39" s="687"/>
      <c r="AV39" s="687"/>
      <c r="AW39" s="687"/>
      <c r="AX39" s="687"/>
      <c r="AY39" s="688"/>
      <c r="AZ39" s="623" t="s">
        <v>129</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1672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231927</v>
      </c>
      <c r="CS39" s="656"/>
      <c r="CT39" s="656"/>
      <c r="CU39" s="656"/>
      <c r="CV39" s="656"/>
      <c r="CW39" s="656"/>
      <c r="CX39" s="656"/>
      <c r="CY39" s="657"/>
      <c r="CZ39" s="628">
        <v>4.5</v>
      </c>
      <c r="DA39" s="653"/>
      <c r="DB39" s="653"/>
      <c r="DC39" s="658"/>
      <c r="DD39" s="632">
        <v>175200</v>
      </c>
      <c r="DE39" s="656"/>
      <c r="DF39" s="656"/>
      <c r="DG39" s="656"/>
      <c r="DH39" s="656"/>
      <c r="DI39" s="656"/>
      <c r="DJ39" s="656"/>
      <c r="DK39" s="657"/>
      <c r="DL39" s="632" t="s">
        <v>243</v>
      </c>
      <c r="DM39" s="656"/>
      <c r="DN39" s="656"/>
      <c r="DO39" s="656"/>
      <c r="DP39" s="656"/>
      <c r="DQ39" s="656"/>
      <c r="DR39" s="656"/>
      <c r="DS39" s="656"/>
      <c r="DT39" s="656"/>
      <c r="DU39" s="656"/>
      <c r="DV39" s="657"/>
      <c r="DW39" s="628" t="s">
        <v>243</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29123</v>
      </c>
      <c r="S40" s="624"/>
      <c r="T40" s="624"/>
      <c r="U40" s="624"/>
      <c r="V40" s="624"/>
      <c r="W40" s="624"/>
      <c r="X40" s="624"/>
      <c r="Y40" s="625"/>
      <c r="Z40" s="626">
        <v>0.5</v>
      </c>
      <c r="AA40" s="626"/>
      <c r="AB40" s="626"/>
      <c r="AC40" s="626"/>
      <c r="AD40" s="627" t="s">
        <v>243</v>
      </c>
      <c r="AE40" s="627"/>
      <c r="AF40" s="627"/>
      <c r="AG40" s="627"/>
      <c r="AH40" s="627"/>
      <c r="AI40" s="627"/>
      <c r="AJ40" s="627"/>
      <c r="AK40" s="627"/>
      <c r="AL40" s="628" t="s">
        <v>243</v>
      </c>
      <c r="AM40" s="629"/>
      <c r="AN40" s="629"/>
      <c r="AO40" s="630"/>
      <c r="AQ40" s="686" t="s">
        <v>345</v>
      </c>
      <c r="AR40" s="687"/>
      <c r="AS40" s="687"/>
      <c r="AT40" s="687"/>
      <c r="AU40" s="687"/>
      <c r="AV40" s="687"/>
      <c r="AW40" s="687"/>
      <c r="AX40" s="687"/>
      <c r="AY40" s="688"/>
      <c r="AZ40" s="623" t="s">
        <v>129</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162</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31099</v>
      </c>
      <c r="CS40" s="624"/>
      <c r="CT40" s="624"/>
      <c r="CU40" s="624"/>
      <c r="CV40" s="624"/>
      <c r="CW40" s="624"/>
      <c r="CX40" s="624"/>
      <c r="CY40" s="625"/>
      <c r="CZ40" s="628">
        <v>0.6</v>
      </c>
      <c r="DA40" s="653"/>
      <c r="DB40" s="653"/>
      <c r="DC40" s="658"/>
      <c r="DD40" s="632" t="s">
        <v>129</v>
      </c>
      <c r="DE40" s="624"/>
      <c r="DF40" s="624"/>
      <c r="DG40" s="624"/>
      <c r="DH40" s="624"/>
      <c r="DI40" s="624"/>
      <c r="DJ40" s="624"/>
      <c r="DK40" s="625"/>
      <c r="DL40" s="632" t="s">
        <v>243</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5427757</v>
      </c>
      <c r="S41" s="696"/>
      <c r="T41" s="696"/>
      <c r="U41" s="696"/>
      <c r="V41" s="696"/>
      <c r="W41" s="696"/>
      <c r="X41" s="696"/>
      <c r="Y41" s="700"/>
      <c r="Z41" s="701">
        <v>100</v>
      </c>
      <c r="AA41" s="701"/>
      <c r="AB41" s="701"/>
      <c r="AC41" s="701"/>
      <c r="AD41" s="702">
        <v>3217149</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49034</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3"/>
      <c r="DB41" s="653"/>
      <c r="DC41" s="658"/>
      <c r="DD41" s="632" t="s">
        <v>243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148279</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296</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911410</v>
      </c>
      <c r="CS42" s="656"/>
      <c r="CT42" s="656"/>
      <c r="CU42" s="656"/>
      <c r="CV42" s="656"/>
      <c r="CW42" s="656"/>
      <c r="CX42" s="656"/>
      <c r="CY42" s="657"/>
      <c r="CZ42" s="628">
        <v>17.7</v>
      </c>
      <c r="DA42" s="653"/>
      <c r="DB42" s="653"/>
      <c r="DC42" s="658"/>
      <c r="DD42" s="632">
        <v>239769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3412</v>
      </c>
      <c r="CS43" s="656"/>
      <c r="CT43" s="656"/>
      <c r="CU43" s="656"/>
      <c r="CV43" s="656"/>
      <c r="CW43" s="656"/>
      <c r="CX43" s="656"/>
      <c r="CY43" s="657"/>
      <c r="CZ43" s="628">
        <v>0.1</v>
      </c>
      <c r="DA43" s="653"/>
      <c r="DB43" s="653"/>
      <c r="DC43" s="658"/>
      <c r="DD43" s="632">
        <v>3412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778791</v>
      </c>
      <c r="CS44" s="624"/>
      <c r="CT44" s="624"/>
      <c r="CU44" s="624"/>
      <c r="CV44" s="624"/>
      <c r="CW44" s="624"/>
      <c r="CX44" s="624"/>
      <c r="CY44" s="625"/>
      <c r="CZ44" s="628">
        <v>15.1</v>
      </c>
      <c r="DA44" s="629"/>
      <c r="DB44" s="629"/>
      <c r="DC44" s="635"/>
      <c r="DD44" s="632">
        <v>182699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194076</v>
      </c>
      <c r="CS45" s="656"/>
      <c r="CT45" s="656"/>
      <c r="CU45" s="656"/>
      <c r="CV45" s="656"/>
      <c r="CW45" s="656"/>
      <c r="CX45" s="656"/>
      <c r="CY45" s="657"/>
      <c r="CZ45" s="628">
        <v>3.8</v>
      </c>
      <c r="DA45" s="653"/>
      <c r="DB45" s="653"/>
      <c r="DC45" s="658"/>
      <c r="DD45" s="632">
        <v>43386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321128</v>
      </c>
      <c r="CS46" s="624"/>
      <c r="CT46" s="624"/>
      <c r="CU46" s="624"/>
      <c r="CV46" s="624"/>
      <c r="CW46" s="624"/>
      <c r="CX46" s="624"/>
      <c r="CY46" s="625"/>
      <c r="CZ46" s="628">
        <v>6.2</v>
      </c>
      <c r="DA46" s="629"/>
      <c r="DB46" s="629"/>
      <c r="DC46" s="635"/>
      <c r="DD46" s="632">
        <v>117225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132619</v>
      </c>
      <c r="CS47" s="656"/>
      <c r="CT47" s="656"/>
      <c r="CU47" s="656"/>
      <c r="CV47" s="656"/>
      <c r="CW47" s="656"/>
      <c r="CX47" s="656"/>
      <c r="CY47" s="657"/>
      <c r="CZ47" s="628">
        <v>2.6</v>
      </c>
      <c r="DA47" s="653"/>
      <c r="DB47" s="653"/>
      <c r="DC47" s="658"/>
      <c r="DD47" s="632">
        <v>57070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5154814</v>
      </c>
      <c r="CS49" s="682"/>
      <c r="CT49" s="682"/>
      <c r="CU49" s="682"/>
      <c r="CV49" s="682"/>
      <c r="CW49" s="682"/>
      <c r="CX49" s="682"/>
      <c r="CY49" s="711"/>
      <c r="CZ49" s="703">
        <v>100</v>
      </c>
      <c r="DA49" s="712"/>
      <c r="DB49" s="712"/>
      <c r="DC49" s="713"/>
      <c r="DD49" s="714">
        <v>3534725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KFfzftSxZM+wS4+flfztOKEBn76OVqd343dYx/Id5rRMI31Zpui84RhUMu+uvjaM4wzPbhZkWfWszhQTWqobQ==" saltValue="xYEUYZtM7pSJ3G8lu+h11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5428</v>
      </c>
      <c r="R7" s="753"/>
      <c r="S7" s="753"/>
      <c r="T7" s="753"/>
      <c r="U7" s="753"/>
      <c r="V7" s="753">
        <v>5155</v>
      </c>
      <c r="W7" s="753"/>
      <c r="X7" s="753"/>
      <c r="Y7" s="753"/>
      <c r="Z7" s="753"/>
      <c r="AA7" s="753">
        <f>Q7-V7</f>
        <v>273</v>
      </c>
      <c r="AB7" s="753"/>
      <c r="AC7" s="753"/>
      <c r="AD7" s="753"/>
      <c r="AE7" s="754"/>
      <c r="AF7" s="755">
        <v>263</v>
      </c>
      <c r="AG7" s="756"/>
      <c r="AH7" s="756"/>
      <c r="AI7" s="756"/>
      <c r="AJ7" s="757"/>
      <c r="AK7" s="758">
        <v>285</v>
      </c>
      <c r="AL7" s="759"/>
      <c r="AM7" s="759"/>
      <c r="AN7" s="759"/>
      <c r="AO7" s="759"/>
      <c r="AP7" s="759">
        <v>5130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f>SUM(Q7:U22)</f>
        <v>5428</v>
      </c>
      <c r="R23" s="793"/>
      <c r="S23" s="793"/>
      <c r="T23" s="793"/>
      <c r="U23" s="793"/>
      <c r="V23" s="793">
        <f t="shared" ref="V23" si="0">SUM(V7:Z22)</f>
        <v>5155</v>
      </c>
      <c r="W23" s="793"/>
      <c r="X23" s="793"/>
      <c r="Y23" s="793"/>
      <c r="Z23" s="793"/>
      <c r="AA23" s="793">
        <f t="shared" ref="AA23" si="1">SUM(AA7:AE22)</f>
        <v>273</v>
      </c>
      <c r="AB23" s="793"/>
      <c r="AC23" s="793"/>
      <c r="AD23" s="793"/>
      <c r="AE23" s="794"/>
      <c r="AF23" s="795">
        <v>263</v>
      </c>
      <c r="AG23" s="793"/>
      <c r="AH23" s="793"/>
      <c r="AI23" s="793"/>
      <c r="AJ23" s="796"/>
      <c r="AK23" s="797"/>
      <c r="AL23" s="798"/>
      <c r="AM23" s="798"/>
      <c r="AN23" s="798"/>
      <c r="AO23" s="798"/>
      <c r="AP23" s="793">
        <f t="shared" ref="AP23" si="2">SUM(AP7:AT22)</f>
        <v>5130</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828</v>
      </c>
      <c r="R28" s="823"/>
      <c r="S28" s="823"/>
      <c r="T28" s="823"/>
      <c r="U28" s="823"/>
      <c r="V28" s="823">
        <v>820</v>
      </c>
      <c r="W28" s="823"/>
      <c r="X28" s="823"/>
      <c r="Y28" s="823"/>
      <c r="Z28" s="823"/>
      <c r="AA28" s="823">
        <f>Q28-V28</f>
        <v>8</v>
      </c>
      <c r="AB28" s="823"/>
      <c r="AC28" s="823"/>
      <c r="AD28" s="823"/>
      <c r="AE28" s="824"/>
      <c r="AF28" s="825">
        <v>7</v>
      </c>
      <c r="AG28" s="823"/>
      <c r="AH28" s="823"/>
      <c r="AI28" s="823"/>
      <c r="AJ28" s="826"/>
      <c r="AK28" s="827">
        <v>39</v>
      </c>
      <c r="AL28" s="828"/>
      <c r="AM28" s="828"/>
      <c r="AN28" s="828"/>
      <c r="AO28" s="828"/>
      <c r="AP28" s="828" t="s">
        <v>572</v>
      </c>
      <c r="AQ28" s="828"/>
      <c r="AR28" s="828"/>
      <c r="AS28" s="828"/>
      <c r="AT28" s="828"/>
      <c r="AU28" s="828" t="s">
        <v>572</v>
      </c>
      <c r="AV28" s="828"/>
      <c r="AW28" s="828"/>
      <c r="AX28" s="828"/>
      <c r="AY28" s="828"/>
      <c r="AZ28" s="829" t="s">
        <v>572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630</v>
      </c>
      <c r="R29" s="784"/>
      <c r="S29" s="784"/>
      <c r="T29" s="784"/>
      <c r="U29" s="784"/>
      <c r="V29" s="784">
        <v>586</v>
      </c>
      <c r="W29" s="784"/>
      <c r="X29" s="784"/>
      <c r="Y29" s="784"/>
      <c r="Z29" s="784"/>
      <c r="AA29" s="784">
        <f t="shared" ref="AA29:AA30" si="3">Q29-V29</f>
        <v>44</v>
      </c>
      <c r="AB29" s="784"/>
      <c r="AC29" s="784"/>
      <c r="AD29" s="784"/>
      <c r="AE29" s="785"/>
      <c r="AF29" s="786">
        <v>17</v>
      </c>
      <c r="AG29" s="787"/>
      <c r="AH29" s="787"/>
      <c r="AI29" s="787"/>
      <c r="AJ29" s="788"/>
      <c r="AK29" s="834">
        <v>29</v>
      </c>
      <c r="AL29" s="830"/>
      <c r="AM29" s="830"/>
      <c r="AN29" s="830"/>
      <c r="AO29" s="830"/>
      <c r="AP29" s="830" t="s">
        <v>572</v>
      </c>
      <c r="AQ29" s="830"/>
      <c r="AR29" s="830"/>
      <c r="AS29" s="830"/>
      <c r="AT29" s="830"/>
      <c r="AU29" s="830" t="s">
        <v>572</v>
      </c>
      <c r="AV29" s="830"/>
      <c r="AW29" s="830"/>
      <c r="AX29" s="830"/>
      <c r="AY29" s="830"/>
      <c r="AZ29" s="831" t="s">
        <v>572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98</v>
      </c>
      <c r="R30" s="784"/>
      <c r="S30" s="784"/>
      <c r="T30" s="784"/>
      <c r="U30" s="784"/>
      <c r="V30" s="784">
        <v>98</v>
      </c>
      <c r="W30" s="784"/>
      <c r="X30" s="784"/>
      <c r="Y30" s="784"/>
      <c r="Z30" s="784"/>
      <c r="AA30" s="784">
        <f t="shared" si="3"/>
        <v>0</v>
      </c>
      <c r="AB30" s="784"/>
      <c r="AC30" s="784"/>
      <c r="AD30" s="784"/>
      <c r="AE30" s="785"/>
      <c r="AF30" s="786" t="s">
        <v>129</v>
      </c>
      <c r="AG30" s="787"/>
      <c r="AH30" s="787"/>
      <c r="AI30" s="787"/>
      <c r="AJ30" s="788"/>
      <c r="AK30" s="834">
        <v>85</v>
      </c>
      <c r="AL30" s="830"/>
      <c r="AM30" s="830"/>
      <c r="AN30" s="830"/>
      <c r="AO30" s="830"/>
      <c r="AP30" s="830" t="s">
        <v>572</v>
      </c>
      <c r="AQ30" s="830"/>
      <c r="AR30" s="830"/>
      <c r="AS30" s="830"/>
      <c r="AT30" s="830"/>
      <c r="AU30" s="830" t="s">
        <v>572</v>
      </c>
      <c r="AV30" s="830"/>
      <c r="AW30" s="830"/>
      <c r="AX30" s="830"/>
      <c r="AY30" s="830"/>
      <c r="AZ30" s="831" t="s">
        <v>572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158</v>
      </c>
      <c r="R31" s="784"/>
      <c r="S31" s="784"/>
      <c r="T31" s="784"/>
      <c r="U31" s="784"/>
      <c r="V31" s="784">
        <v>137</v>
      </c>
      <c r="W31" s="784"/>
      <c r="X31" s="784"/>
      <c r="Y31" s="784"/>
      <c r="Z31" s="784"/>
      <c r="AA31" s="784">
        <f t="shared" ref="AA31" si="4">Q31-V31</f>
        <v>21</v>
      </c>
      <c r="AB31" s="784"/>
      <c r="AC31" s="784"/>
      <c r="AD31" s="784"/>
      <c r="AE31" s="785"/>
      <c r="AF31" s="786">
        <v>604</v>
      </c>
      <c r="AG31" s="787"/>
      <c r="AH31" s="787"/>
      <c r="AI31" s="787"/>
      <c r="AJ31" s="788"/>
      <c r="AK31" s="834">
        <v>33</v>
      </c>
      <c r="AL31" s="830"/>
      <c r="AM31" s="830"/>
      <c r="AN31" s="830"/>
      <c r="AO31" s="830"/>
      <c r="AP31" s="830">
        <v>724</v>
      </c>
      <c r="AQ31" s="830"/>
      <c r="AR31" s="830"/>
      <c r="AS31" s="830"/>
      <c r="AT31" s="830"/>
      <c r="AU31" s="830">
        <v>271</v>
      </c>
      <c r="AV31" s="830"/>
      <c r="AW31" s="830"/>
      <c r="AX31" s="830"/>
      <c r="AY31" s="830"/>
      <c r="AZ31" s="831" t="s">
        <v>572</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253</v>
      </c>
      <c r="R32" s="784"/>
      <c r="S32" s="784"/>
      <c r="T32" s="784"/>
      <c r="U32" s="784"/>
      <c r="V32" s="784">
        <v>253</v>
      </c>
      <c r="W32" s="784"/>
      <c r="X32" s="784"/>
      <c r="Y32" s="784"/>
      <c r="Z32" s="784"/>
      <c r="AA32" s="784">
        <f t="shared" ref="AA32" si="5">Q32-V32</f>
        <v>0</v>
      </c>
      <c r="AB32" s="784"/>
      <c r="AC32" s="784"/>
      <c r="AD32" s="784"/>
      <c r="AE32" s="785"/>
      <c r="AF32" s="786" t="s">
        <v>129</v>
      </c>
      <c r="AG32" s="787"/>
      <c r="AH32" s="787"/>
      <c r="AI32" s="787"/>
      <c r="AJ32" s="788"/>
      <c r="AK32" s="834">
        <v>73</v>
      </c>
      <c r="AL32" s="830"/>
      <c r="AM32" s="830"/>
      <c r="AN32" s="830"/>
      <c r="AO32" s="830"/>
      <c r="AP32" s="830">
        <v>674</v>
      </c>
      <c r="AQ32" s="830"/>
      <c r="AR32" s="830"/>
      <c r="AS32" s="830"/>
      <c r="AT32" s="830"/>
      <c r="AU32" s="830">
        <v>530</v>
      </c>
      <c r="AV32" s="830"/>
      <c r="AW32" s="830"/>
      <c r="AX32" s="830"/>
      <c r="AY32" s="830"/>
      <c r="AZ32" s="831" t="s">
        <v>572</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628</v>
      </c>
      <c r="AG63" s="844"/>
      <c r="AH63" s="844"/>
      <c r="AI63" s="844"/>
      <c r="AJ63" s="845"/>
      <c r="AK63" s="846"/>
      <c r="AL63" s="841"/>
      <c r="AM63" s="841"/>
      <c r="AN63" s="841"/>
      <c r="AO63" s="841"/>
      <c r="AP63" s="844">
        <f>SUM(AP28:AT62)</f>
        <v>1398</v>
      </c>
      <c r="AQ63" s="844"/>
      <c r="AR63" s="844"/>
      <c r="AS63" s="844"/>
      <c r="AT63" s="844"/>
      <c r="AU63" s="844">
        <f>SUM(AU28:AY62)</f>
        <v>801</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573</v>
      </c>
      <c r="C68" s="870"/>
      <c r="D68" s="870"/>
      <c r="E68" s="870"/>
      <c r="F68" s="870"/>
      <c r="G68" s="870"/>
      <c r="H68" s="870"/>
      <c r="I68" s="870"/>
      <c r="J68" s="870"/>
      <c r="K68" s="870"/>
      <c r="L68" s="870"/>
      <c r="M68" s="870"/>
      <c r="N68" s="870"/>
      <c r="O68" s="870"/>
      <c r="P68" s="871"/>
      <c r="Q68" s="872">
        <v>17</v>
      </c>
      <c r="R68" s="866"/>
      <c r="S68" s="866"/>
      <c r="T68" s="866"/>
      <c r="U68" s="866"/>
      <c r="V68" s="866">
        <v>14</v>
      </c>
      <c r="W68" s="866"/>
      <c r="X68" s="866"/>
      <c r="Y68" s="866"/>
      <c r="Z68" s="866"/>
      <c r="AA68" s="866">
        <v>3</v>
      </c>
      <c r="AB68" s="866"/>
      <c r="AC68" s="866"/>
      <c r="AD68" s="866"/>
      <c r="AE68" s="866"/>
      <c r="AF68" s="866">
        <v>3</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574</v>
      </c>
      <c r="C69" s="874"/>
      <c r="D69" s="874"/>
      <c r="E69" s="874"/>
      <c r="F69" s="874"/>
      <c r="G69" s="874"/>
      <c r="H69" s="874"/>
      <c r="I69" s="874"/>
      <c r="J69" s="874"/>
      <c r="K69" s="874"/>
      <c r="L69" s="874"/>
      <c r="M69" s="874"/>
      <c r="N69" s="874"/>
      <c r="O69" s="874"/>
      <c r="P69" s="875"/>
      <c r="Q69" s="876">
        <v>3069</v>
      </c>
      <c r="R69" s="830"/>
      <c r="S69" s="830"/>
      <c r="T69" s="830"/>
      <c r="U69" s="830"/>
      <c r="V69" s="830">
        <v>2995</v>
      </c>
      <c r="W69" s="830"/>
      <c r="X69" s="830"/>
      <c r="Y69" s="830"/>
      <c r="Z69" s="830"/>
      <c r="AA69" s="830">
        <v>75</v>
      </c>
      <c r="AB69" s="830"/>
      <c r="AC69" s="830"/>
      <c r="AD69" s="830"/>
      <c r="AE69" s="830"/>
      <c r="AF69" s="830">
        <v>75</v>
      </c>
      <c r="AG69" s="830"/>
      <c r="AH69" s="830"/>
      <c r="AI69" s="830"/>
      <c r="AJ69" s="830"/>
      <c r="AK69" s="830">
        <v>0</v>
      </c>
      <c r="AL69" s="830"/>
      <c r="AM69" s="830"/>
      <c r="AN69" s="830"/>
      <c r="AO69" s="830"/>
      <c r="AP69" s="830">
        <v>4228</v>
      </c>
      <c r="AQ69" s="830"/>
      <c r="AR69" s="830"/>
      <c r="AS69" s="830"/>
      <c r="AT69" s="830"/>
      <c r="AU69" s="830">
        <v>41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78</v>
      </c>
      <c r="AG88" s="844"/>
      <c r="AH88" s="844"/>
      <c r="AI88" s="844"/>
      <c r="AJ88" s="844"/>
      <c r="AK88" s="841"/>
      <c r="AL88" s="841"/>
      <c r="AM88" s="841"/>
      <c r="AN88" s="841"/>
      <c r="AO88" s="841"/>
      <c r="AP88" s="844">
        <f>SUM(AP68:AT87)</f>
        <v>4228</v>
      </c>
      <c r="AQ88" s="844"/>
      <c r="AR88" s="844"/>
      <c r="AS88" s="844"/>
      <c r="AT88" s="844"/>
      <c r="AU88" s="844">
        <f>SUM(AU68:AY87)</f>
        <v>41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308</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308</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308</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452648</v>
      </c>
      <c r="AB110" s="900"/>
      <c r="AC110" s="900"/>
      <c r="AD110" s="900"/>
      <c r="AE110" s="901"/>
      <c r="AF110" s="902">
        <v>514245</v>
      </c>
      <c r="AG110" s="900"/>
      <c r="AH110" s="900"/>
      <c r="AI110" s="900"/>
      <c r="AJ110" s="901"/>
      <c r="AK110" s="902">
        <v>588132</v>
      </c>
      <c r="AL110" s="900"/>
      <c r="AM110" s="900"/>
      <c r="AN110" s="900"/>
      <c r="AO110" s="901"/>
      <c r="AP110" s="903">
        <v>22.2</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4891295</v>
      </c>
      <c r="BR110" s="931"/>
      <c r="BS110" s="931"/>
      <c r="BT110" s="931"/>
      <c r="BU110" s="931"/>
      <c r="BV110" s="931">
        <v>5395181</v>
      </c>
      <c r="BW110" s="931"/>
      <c r="BX110" s="931"/>
      <c r="BY110" s="931"/>
      <c r="BZ110" s="931"/>
      <c r="CA110" s="931">
        <v>5130393</v>
      </c>
      <c r="CB110" s="931"/>
      <c r="CC110" s="931"/>
      <c r="CD110" s="931"/>
      <c r="CE110" s="931"/>
      <c r="CF110" s="944">
        <v>193.5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392</v>
      </c>
      <c r="DM110" s="931"/>
      <c r="DN110" s="931"/>
      <c r="DO110" s="931"/>
      <c r="DP110" s="931"/>
      <c r="DQ110" s="931" t="s">
        <v>129</v>
      </c>
      <c r="DR110" s="931"/>
      <c r="DS110" s="931"/>
      <c r="DT110" s="931"/>
      <c r="DU110" s="931"/>
      <c r="DV110" s="932" t="s">
        <v>129</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392</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308</v>
      </c>
      <c r="BR111" s="926"/>
      <c r="BS111" s="926"/>
      <c r="BT111" s="926"/>
      <c r="BU111" s="926"/>
      <c r="BV111" s="926" t="s">
        <v>129</v>
      </c>
      <c r="BW111" s="926"/>
      <c r="BX111" s="926"/>
      <c r="BY111" s="926"/>
      <c r="BZ111" s="926"/>
      <c r="CA111" s="926" t="s">
        <v>392</v>
      </c>
      <c r="CB111" s="926"/>
      <c r="CC111" s="926"/>
      <c r="CD111" s="926"/>
      <c r="CE111" s="926"/>
      <c r="CF111" s="920" t="s">
        <v>392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392</v>
      </c>
      <c r="DH111" s="926"/>
      <c r="DI111" s="926"/>
      <c r="DJ111" s="926"/>
      <c r="DK111" s="926"/>
      <c r="DL111" s="926" t="s">
        <v>392</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392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664071</v>
      </c>
      <c r="BR112" s="926"/>
      <c r="BS112" s="926"/>
      <c r="BT112" s="926"/>
      <c r="BU112" s="926"/>
      <c r="BV112" s="926">
        <v>732163</v>
      </c>
      <c r="BW112" s="926"/>
      <c r="BX112" s="926"/>
      <c r="BY112" s="926"/>
      <c r="BZ112" s="926"/>
      <c r="CA112" s="926">
        <v>801087</v>
      </c>
      <c r="CB112" s="926"/>
      <c r="CC112" s="926"/>
      <c r="CD112" s="926"/>
      <c r="CE112" s="926"/>
      <c r="CF112" s="920">
        <v>30.2</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66983</v>
      </c>
      <c r="AB113" s="938"/>
      <c r="AC113" s="938"/>
      <c r="AD113" s="938"/>
      <c r="AE113" s="939"/>
      <c r="AF113" s="940">
        <v>67144</v>
      </c>
      <c r="AG113" s="938"/>
      <c r="AH113" s="938"/>
      <c r="AI113" s="938"/>
      <c r="AJ113" s="939"/>
      <c r="AK113" s="940">
        <v>67528</v>
      </c>
      <c r="AL113" s="938"/>
      <c r="AM113" s="938"/>
      <c r="AN113" s="938"/>
      <c r="AO113" s="939"/>
      <c r="AP113" s="941">
        <v>2.5</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70292</v>
      </c>
      <c r="BR113" s="926"/>
      <c r="BS113" s="926"/>
      <c r="BT113" s="926"/>
      <c r="BU113" s="926"/>
      <c r="BV113" s="926">
        <v>50971</v>
      </c>
      <c r="BW113" s="926"/>
      <c r="BX113" s="926"/>
      <c r="BY113" s="926"/>
      <c r="BZ113" s="926"/>
      <c r="CA113" s="926">
        <v>41333</v>
      </c>
      <c r="CB113" s="926"/>
      <c r="CC113" s="926"/>
      <c r="CD113" s="926"/>
      <c r="CE113" s="926"/>
      <c r="CF113" s="920">
        <v>1.6</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392</v>
      </c>
      <c r="DH113" s="959"/>
      <c r="DI113" s="959"/>
      <c r="DJ113" s="959"/>
      <c r="DK113" s="960"/>
      <c r="DL113" s="961" t="s">
        <v>129</v>
      </c>
      <c r="DM113" s="959"/>
      <c r="DN113" s="959"/>
      <c r="DO113" s="959"/>
      <c r="DP113" s="960"/>
      <c r="DQ113" s="961" t="s">
        <v>129</v>
      </c>
      <c r="DR113" s="959"/>
      <c r="DS113" s="959"/>
      <c r="DT113" s="959"/>
      <c r="DU113" s="960"/>
      <c r="DV113" s="962" t="s">
        <v>392</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19570</v>
      </c>
      <c r="AB114" s="959"/>
      <c r="AC114" s="959"/>
      <c r="AD114" s="959"/>
      <c r="AE114" s="960"/>
      <c r="AF114" s="961">
        <v>19568</v>
      </c>
      <c r="AG114" s="959"/>
      <c r="AH114" s="959"/>
      <c r="AI114" s="959"/>
      <c r="AJ114" s="960"/>
      <c r="AK114" s="961">
        <v>19567</v>
      </c>
      <c r="AL114" s="959"/>
      <c r="AM114" s="959"/>
      <c r="AN114" s="959"/>
      <c r="AO114" s="960"/>
      <c r="AP114" s="962">
        <v>0.7</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627638</v>
      </c>
      <c r="BR114" s="926"/>
      <c r="BS114" s="926"/>
      <c r="BT114" s="926"/>
      <c r="BU114" s="926"/>
      <c r="BV114" s="926">
        <v>827941</v>
      </c>
      <c r="BW114" s="926"/>
      <c r="BX114" s="926"/>
      <c r="BY114" s="926"/>
      <c r="BZ114" s="926"/>
      <c r="CA114" s="926">
        <v>595221</v>
      </c>
      <c r="CB114" s="926"/>
      <c r="CC114" s="926"/>
      <c r="CD114" s="926"/>
      <c r="CE114" s="926"/>
      <c r="CF114" s="920">
        <v>22.4</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1788</v>
      </c>
      <c r="AB115" s="938"/>
      <c r="AC115" s="938"/>
      <c r="AD115" s="938"/>
      <c r="AE115" s="939"/>
      <c r="AF115" s="940">
        <v>1298</v>
      </c>
      <c r="AG115" s="938"/>
      <c r="AH115" s="938"/>
      <c r="AI115" s="938"/>
      <c r="AJ115" s="939"/>
      <c r="AK115" s="940">
        <v>740</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392</v>
      </c>
      <c r="CB115" s="926"/>
      <c r="CC115" s="926"/>
      <c r="CD115" s="926"/>
      <c r="CE115" s="926"/>
      <c r="CF115" s="920" t="s">
        <v>129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392</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392</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392</v>
      </c>
      <c r="DH116" s="959"/>
      <c r="DI116" s="959"/>
      <c r="DJ116" s="959"/>
      <c r="DK116" s="960"/>
      <c r="DL116" s="961" t="s">
        <v>392</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540989</v>
      </c>
      <c r="AB117" s="979"/>
      <c r="AC117" s="979"/>
      <c r="AD117" s="979"/>
      <c r="AE117" s="980"/>
      <c r="AF117" s="981">
        <v>602255</v>
      </c>
      <c r="AG117" s="979"/>
      <c r="AH117" s="979"/>
      <c r="AI117" s="979"/>
      <c r="AJ117" s="980"/>
      <c r="AK117" s="981">
        <v>675967</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392</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392</v>
      </c>
      <c r="DR117" s="959"/>
      <c r="DS117" s="959"/>
      <c r="DT117" s="959"/>
      <c r="DU117" s="960"/>
      <c r="DV117" s="962" t="s">
        <v>392</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308</v>
      </c>
      <c r="AL118" s="893"/>
      <c r="AM118" s="893"/>
      <c r="AN118" s="893"/>
      <c r="AO118" s="894"/>
      <c r="AP118" s="970" t="s">
        <v>433</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392</v>
      </c>
      <c r="BW118" s="1000"/>
      <c r="BX118" s="1000"/>
      <c r="BY118" s="1000"/>
      <c r="BZ118" s="1000"/>
      <c r="CA118" s="1000" t="s">
        <v>129</v>
      </c>
      <c r="CB118" s="1000"/>
      <c r="CC118" s="1000"/>
      <c r="CD118" s="1000"/>
      <c r="CE118" s="1000"/>
      <c r="CF118" s="920" t="s">
        <v>392</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392</v>
      </c>
      <c r="DH118" s="959"/>
      <c r="DI118" s="959"/>
      <c r="DJ118" s="959"/>
      <c r="DK118" s="960"/>
      <c r="DL118" s="961" t="s">
        <v>129</v>
      </c>
      <c r="DM118" s="959"/>
      <c r="DN118" s="959"/>
      <c r="DO118" s="959"/>
      <c r="DP118" s="960"/>
      <c r="DQ118" s="961" t="s">
        <v>392</v>
      </c>
      <c r="DR118" s="959"/>
      <c r="DS118" s="959"/>
      <c r="DT118" s="959"/>
      <c r="DU118" s="960"/>
      <c r="DV118" s="962" t="s">
        <v>129</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392</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463</v>
      </c>
      <c r="BP119" s="1005"/>
      <c r="BQ119" s="999">
        <v>6253604</v>
      </c>
      <c r="BR119" s="1000"/>
      <c r="BS119" s="1000"/>
      <c r="BT119" s="1000"/>
      <c r="BU119" s="1000"/>
      <c r="BV119" s="1000">
        <v>7006256</v>
      </c>
      <c r="BW119" s="1000"/>
      <c r="BX119" s="1000"/>
      <c r="BY119" s="1000"/>
      <c r="BZ119" s="1000"/>
      <c r="CA119" s="1000">
        <v>6568034</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308</v>
      </c>
      <c r="DH119" s="986"/>
      <c r="DI119" s="986"/>
      <c r="DJ119" s="986"/>
      <c r="DK119" s="987"/>
      <c r="DL119" s="985" t="s">
        <v>392</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3941248</v>
      </c>
      <c r="BR120" s="931"/>
      <c r="BS120" s="931"/>
      <c r="BT120" s="931"/>
      <c r="BU120" s="931"/>
      <c r="BV120" s="931">
        <v>4137101</v>
      </c>
      <c r="BW120" s="931"/>
      <c r="BX120" s="931"/>
      <c r="BY120" s="931"/>
      <c r="BZ120" s="931"/>
      <c r="CA120" s="931">
        <v>4226136</v>
      </c>
      <c r="CB120" s="931"/>
      <c r="CC120" s="931"/>
      <c r="CD120" s="931"/>
      <c r="CE120" s="931"/>
      <c r="CF120" s="944">
        <v>159.4</v>
      </c>
      <c r="CG120" s="945"/>
      <c r="CH120" s="945"/>
      <c r="CI120" s="945"/>
      <c r="CJ120" s="945"/>
      <c r="CK120" s="1006" t="s">
        <v>467</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414763</v>
      </c>
      <c r="DH120" s="931"/>
      <c r="DI120" s="931"/>
      <c r="DJ120" s="931"/>
      <c r="DK120" s="931"/>
      <c r="DL120" s="931">
        <v>480489</v>
      </c>
      <c r="DM120" s="931"/>
      <c r="DN120" s="931"/>
      <c r="DO120" s="931"/>
      <c r="DP120" s="931"/>
      <c r="DQ120" s="931">
        <v>530402</v>
      </c>
      <c r="DR120" s="931"/>
      <c r="DS120" s="931"/>
      <c r="DT120" s="931"/>
      <c r="DU120" s="931"/>
      <c r="DV120" s="932">
        <v>20</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392</v>
      </c>
      <c r="AL121" s="959"/>
      <c r="AM121" s="959"/>
      <c r="AN121" s="959"/>
      <c r="AO121" s="960"/>
      <c r="AP121" s="962" t="s">
        <v>129</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t="s">
        <v>129</v>
      </c>
      <c r="BR121" s="926"/>
      <c r="BS121" s="926"/>
      <c r="BT121" s="926"/>
      <c r="BU121" s="926"/>
      <c r="BV121" s="926" t="s">
        <v>129</v>
      </c>
      <c r="BW121" s="926"/>
      <c r="BX121" s="926"/>
      <c r="BY121" s="926"/>
      <c r="BZ121" s="926"/>
      <c r="CA121" s="926" t="s">
        <v>392</v>
      </c>
      <c r="CB121" s="926"/>
      <c r="CC121" s="926"/>
      <c r="CD121" s="926"/>
      <c r="CE121" s="926"/>
      <c r="CF121" s="920" t="s">
        <v>129</v>
      </c>
      <c r="CG121" s="921"/>
      <c r="CH121" s="921"/>
      <c r="CI121" s="921"/>
      <c r="CJ121" s="921"/>
      <c r="CK121" s="1009"/>
      <c r="CL121" s="1010"/>
      <c r="CM121" s="1010"/>
      <c r="CN121" s="1010"/>
      <c r="CO121" s="1011"/>
      <c r="CP121" s="1019" t="s">
        <v>406</v>
      </c>
      <c r="CQ121" s="1020"/>
      <c r="CR121" s="1020"/>
      <c r="CS121" s="1020"/>
      <c r="CT121" s="1020"/>
      <c r="CU121" s="1020"/>
      <c r="CV121" s="1020"/>
      <c r="CW121" s="1020"/>
      <c r="CX121" s="1020"/>
      <c r="CY121" s="1020"/>
      <c r="CZ121" s="1020"/>
      <c r="DA121" s="1020"/>
      <c r="DB121" s="1020"/>
      <c r="DC121" s="1020"/>
      <c r="DD121" s="1020"/>
      <c r="DE121" s="1020"/>
      <c r="DF121" s="1021"/>
      <c r="DG121" s="925">
        <v>249308</v>
      </c>
      <c r="DH121" s="926"/>
      <c r="DI121" s="926"/>
      <c r="DJ121" s="926"/>
      <c r="DK121" s="926"/>
      <c r="DL121" s="926">
        <v>251674</v>
      </c>
      <c r="DM121" s="926"/>
      <c r="DN121" s="926"/>
      <c r="DO121" s="926"/>
      <c r="DP121" s="926"/>
      <c r="DQ121" s="926">
        <v>270685</v>
      </c>
      <c r="DR121" s="926"/>
      <c r="DS121" s="926"/>
      <c r="DT121" s="926"/>
      <c r="DU121" s="926"/>
      <c r="DV121" s="927">
        <v>10.199999999999999</v>
      </c>
      <c r="DW121" s="927"/>
      <c r="DX121" s="927"/>
      <c r="DY121" s="927"/>
      <c r="DZ121" s="928"/>
    </row>
    <row r="122" spans="1:130" s="230" customFormat="1" ht="26.25" customHeight="1" x14ac:dyDescent="0.15">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4369432</v>
      </c>
      <c r="BR122" s="1000"/>
      <c r="BS122" s="1000"/>
      <c r="BT122" s="1000"/>
      <c r="BU122" s="1000"/>
      <c r="BV122" s="1000">
        <v>4773833</v>
      </c>
      <c r="BW122" s="1000"/>
      <c r="BX122" s="1000"/>
      <c r="BY122" s="1000"/>
      <c r="BZ122" s="1000"/>
      <c r="CA122" s="1000">
        <v>4621400</v>
      </c>
      <c r="CB122" s="1000"/>
      <c r="CC122" s="1000"/>
      <c r="CD122" s="1000"/>
      <c r="CE122" s="1000"/>
      <c r="CF122" s="1017">
        <v>174.3</v>
      </c>
      <c r="CG122" s="1018"/>
      <c r="CH122" s="1018"/>
      <c r="CI122" s="1018"/>
      <c r="CJ122" s="1018"/>
      <c r="CK122" s="1009"/>
      <c r="CL122" s="1010"/>
      <c r="CM122" s="1010"/>
      <c r="CN122" s="1010"/>
      <c r="CO122" s="1011"/>
      <c r="CP122" s="1019" t="s">
        <v>404</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392</v>
      </c>
      <c r="AB123" s="959"/>
      <c r="AC123" s="959"/>
      <c r="AD123" s="959"/>
      <c r="AE123" s="960"/>
      <c r="AF123" s="961" t="s">
        <v>129</v>
      </c>
      <c r="AG123" s="959"/>
      <c r="AH123" s="959"/>
      <c r="AI123" s="959"/>
      <c r="AJ123" s="960"/>
      <c r="AK123" s="961" t="s">
        <v>392</v>
      </c>
      <c r="AL123" s="959"/>
      <c r="AM123" s="959"/>
      <c r="AN123" s="959"/>
      <c r="AO123" s="960"/>
      <c r="AP123" s="962" t="s">
        <v>392</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471</v>
      </c>
      <c r="BP123" s="1005"/>
      <c r="BQ123" s="1063">
        <v>8310680</v>
      </c>
      <c r="BR123" s="1064"/>
      <c r="BS123" s="1064"/>
      <c r="BT123" s="1064"/>
      <c r="BU123" s="1064"/>
      <c r="BV123" s="1064">
        <v>8910934</v>
      </c>
      <c r="BW123" s="1064"/>
      <c r="BX123" s="1064"/>
      <c r="BY123" s="1064"/>
      <c r="BZ123" s="1064"/>
      <c r="CA123" s="1064">
        <v>8847536</v>
      </c>
      <c r="CB123" s="1064"/>
      <c r="CC123" s="1064"/>
      <c r="CD123" s="1064"/>
      <c r="CE123" s="1064"/>
      <c r="CF123" s="1001"/>
      <c r="CG123" s="1002"/>
      <c r="CH123" s="1002"/>
      <c r="CI123" s="1002"/>
      <c r="CJ123" s="1003"/>
      <c r="CK123" s="1009"/>
      <c r="CL123" s="1010"/>
      <c r="CM123" s="1010"/>
      <c r="CN123" s="1010"/>
      <c r="CO123" s="1011"/>
      <c r="CP123" s="1019" t="s">
        <v>472</v>
      </c>
      <c r="CQ123" s="1020"/>
      <c r="CR123" s="1020"/>
      <c r="CS123" s="1020"/>
      <c r="CT123" s="1020"/>
      <c r="CU123" s="1020"/>
      <c r="CV123" s="1020"/>
      <c r="CW123" s="1020"/>
      <c r="CX123" s="1020"/>
      <c r="CY123" s="1020"/>
      <c r="CZ123" s="1020"/>
      <c r="DA123" s="1020"/>
      <c r="DB123" s="1020"/>
      <c r="DC123" s="1020"/>
      <c r="DD123" s="1020"/>
      <c r="DE123" s="1020"/>
      <c r="DF123" s="1021"/>
      <c r="DG123" s="958" t="s">
        <v>392</v>
      </c>
      <c r="DH123" s="959"/>
      <c r="DI123" s="959"/>
      <c r="DJ123" s="959"/>
      <c r="DK123" s="960"/>
      <c r="DL123" s="961" t="s">
        <v>129</v>
      </c>
      <c r="DM123" s="959"/>
      <c r="DN123" s="959"/>
      <c r="DO123" s="959"/>
      <c r="DP123" s="960"/>
      <c r="DQ123" s="961" t="s">
        <v>392</v>
      </c>
      <c r="DR123" s="959"/>
      <c r="DS123" s="959"/>
      <c r="DT123" s="959"/>
      <c r="DU123" s="960"/>
      <c r="DV123" s="962" t="s">
        <v>129</v>
      </c>
      <c r="DW123" s="963"/>
      <c r="DX123" s="963"/>
      <c r="DY123" s="963"/>
      <c r="DZ123" s="964"/>
    </row>
    <row r="124" spans="1:130" s="230" customFormat="1" ht="26.25" customHeight="1" thickBot="1" x14ac:dyDescent="0.2">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392</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392</v>
      </c>
      <c r="DW125" s="932"/>
      <c r="DX125" s="932"/>
      <c r="DY125" s="932"/>
      <c r="DZ125" s="933"/>
    </row>
    <row r="126" spans="1:130" s="230" customFormat="1" ht="26.25" customHeight="1" thickBot="1" x14ac:dyDescent="0.2">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921</v>
      </c>
      <c r="AB126" s="959"/>
      <c r="AC126" s="959"/>
      <c r="AD126" s="959"/>
      <c r="AE126" s="960"/>
      <c r="AF126" s="961">
        <v>359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392</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867</v>
      </c>
      <c r="AB127" s="959"/>
      <c r="AC127" s="959"/>
      <c r="AD127" s="959"/>
      <c r="AE127" s="960"/>
      <c r="AF127" s="961">
        <v>939</v>
      </c>
      <c r="AG127" s="959"/>
      <c r="AH127" s="959"/>
      <c r="AI127" s="959"/>
      <c r="AJ127" s="960"/>
      <c r="AK127" s="961">
        <v>740</v>
      </c>
      <c r="AL127" s="959"/>
      <c r="AM127" s="959"/>
      <c r="AN127" s="959"/>
      <c r="AO127" s="960"/>
      <c r="AP127" s="962">
        <v>0</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392</v>
      </c>
      <c r="DM127" s="926"/>
      <c r="DN127" s="926"/>
      <c r="DO127" s="926"/>
      <c r="DP127" s="926"/>
      <c r="DQ127" s="926" t="s">
        <v>392</v>
      </c>
      <c r="DR127" s="926"/>
      <c r="DS127" s="926"/>
      <c r="DT127" s="926"/>
      <c r="DU127" s="926"/>
      <c r="DV127" s="927" t="s">
        <v>129</v>
      </c>
      <c r="DW127" s="927"/>
      <c r="DX127" s="927"/>
      <c r="DY127" s="927"/>
      <c r="DZ127" s="928"/>
    </row>
    <row r="128" spans="1:130" s="230" customFormat="1" ht="26.25" customHeight="1" thickBot="1" x14ac:dyDescent="0.2">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t="s">
        <v>129</v>
      </c>
      <c r="AB128" s="1046"/>
      <c r="AC128" s="1046"/>
      <c r="AD128" s="1046"/>
      <c r="AE128" s="1047"/>
      <c r="AF128" s="1048" t="s">
        <v>129</v>
      </c>
      <c r="AG128" s="1046"/>
      <c r="AH128" s="1046"/>
      <c r="AI128" s="1046"/>
      <c r="AJ128" s="1047"/>
      <c r="AK128" s="1048" t="s">
        <v>129</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129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392</v>
      </c>
      <c r="DR128" s="1038"/>
      <c r="DS128" s="1038"/>
      <c r="DT128" s="1038"/>
      <c r="DU128" s="1038"/>
      <c r="DV128" s="1039" t="s">
        <v>129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2879376</v>
      </c>
      <c r="AB129" s="959"/>
      <c r="AC129" s="959"/>
      <c r="AD129" s="959"/>
      <c r="AE129" s="960"/>
      <c r="AF129" s="961">
        <v>3153012</v>
      </c>
      <c r="AG129" s="959"/>
      <c r="AH129" s="959"/>
      <c r="AI129" s="959"/>
      <c r="AJ129" s="960"/>
      <c r="AK129" s="961">
        <v>3091993</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383218</v>
      </c>
      <c r="AB130" s="959"/>
      <c r="AC130" s="959"/>
      <c r="AD130" s="959"/>
      <c r="AE130" s="960"/>
      <c r="AF130" s="961">
        <v>409264</v>
      </c>
      <c r="AG130" s="959"/>
      <c r="AH130" s="959"/>
      <c r="AI130" s="959"/>
      <c r="AJ130" s="960"/>
      <c r="AK130" s="961">
        <v>440664</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2496158</v>
      </c>
      <c r="AB131" s="986"/>
      <c r="AC131" s="986"/>
      <c r="AD131" s="986"/>
      <c r="AE131" s="987"/>
      <c r="AF131" s="985">
        <v>2743748</v>
      </c>
      <c r="AG131" s="986"/>
      <c r="AH131" s="986"/>
      <c r="AI131" s="986"/>
      <c r="AJ131" s="987"/>
      <c r="AK131" s="985">
        <v>2651329</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6.3205534270000001</v>
      </c>
      <c r="AB132" s="1097"/>
      <c r="AC132" s="1097"/>
      <c r="AD132" s="1097"/>
      <c r="AE132" s="1098"/>
      <c r="AF132" s="1099">
        <v>7.0338456740000002</v>
      </c>
      <c r="AG132" s="1097"/>
      <c r="AH132" s="1097"/>
      <c r="AI132" s="1097"/>
      <c r="AJ132" s="1098"/>
      <c r="AK132" s="1099">
        <v>8.8749076410000001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6.2</v>
      </c>
      <c r="AB133" s="1080"/>
      <c r="AC133" s="1080"/>
      <c r="AD133" s="1080"/>
      <c r="AE133" s="1081"/>
      <c r="AF133" s="1079">
        <v>6.6</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LAqulEomGgYW+LNQHAN3h0XV8pLbfOlzcjB5tH0CEKYP2E/c4Guzyf7a6pnmgsqZ2KOcftfmoKTBXrNHw5/Hw==" saltValue="2kvUnqmQd2YK6C9UwulZ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022EA-522B-43C1-A45E-25481EA5190B}">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WfZiXS4Cszvlnd7+5OXysap4+gi7LQo3O5xdK+hcLvz56vh3/sjaFyx92z+MH9zWo/zsiD7omTKhCEqROVVqg==" saltValue="Ccvu+/5XF4vCChRGJ1vl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gbueFh4ZjO9qYrvLEA/VZyfCUP6f116JaIhXOp+TkmQyQUTrF/orCHQ5NkvY0nS5EKX1CWBBAzjWdo1bgxoZA==" saltValue="P332Li56A5LzRloiKuXy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1016235</v>
      </c>
      <c r="AP9" s="281">
        <v>219205</v>
      </c>
      <c r="AQ9" s="282">
        <v>239803</v>
      </c>
      <c r="AR9" s="283">
        <v>-8.6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131972</v>
      </c>
      <c r="AP10" s="284">
        <v>28467</v>
      </c>
      <c r="AQ10" s="285">
        <v>35073</v>
      </c>
      <c r="AR10" s="286">
        <v>-18.8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7875</v>
      </c>
      <c r="AP11" s="284">
        <v>1699</v>
      </c>
      <c r="AQ11" s="285">
        <v>3640</v>
      </c>
      <c r="AR11" s="286">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37862</v>
      </c>
      <c r="AP13" s="284">
        <v>8167</v>
      </c>
      <c r="AQ13" s="285">
        <v>11407</v>
      </c>
      <c r="AR13" s="286">
        <v>-28.4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3412</v>
      </c>
      <c r="AP14" s="284">
        <v>736</v>
      </c>
      <c r="AQ14" s="285">
        <v>4585</v>
      </c>
      <c r="AR14" s="286">
        <v>-83.9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-91614</v>
      </c>
      <c r="AP15" s="284">
        <v>-19761</v>
      </c>
      <c r="AQ15" s="285">
        <v>-18839</v>
      </c>
      <c r="AR15" s="286">
        <v>4.9000000000000004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1105742</v>
      </c>
      <c r="AP16" s="284">
        <v>238512</v>
      </c>
      <c r="AQ16" s="285">
        <v>275669</v>
      </c>
      <c r="AR16" s="286">
        <v>-13.5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20.49</v>
      </c>
      <c r="AP21" s="298">
        <v>23.86</v>
      </c>
      <c r="AQ21" s="299">
        <v>-3.37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95.6</v>
      </c>
      <c r="AP22" s="303">
        <v>95.5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588132</v>
      </c>
      <c r="AP32" s="312">
        <v>126862</v>
      </c>
      <c r="AQ32" s="313">
        <v>162926</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v>4</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67528</v>
      </c>
      <c r="AP35" s="312">
        <v>14566</v>
      </c>
      <c r="AQ35" s="313">
        <v>33512</v>
      </c>
      <c r="AR35" s="314">
        <v>-56.5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19567</v>
      </c>
      <c r="AP36" s="312">
        <v>4221</v>
      </c>
      <c r="AQ36" s="313">
        <v>2866</v>
      </c>
      <c r="AR36" s="314">
        <v>47.3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740</v>
      </c>
      <c r="AP37" s="312">
        <v>160</v>
      </c>
      <c r="AQ37" s="313">
        <v>1429</v>
      </c>
      <c r="AR37" s="314">
        <v>-88.8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510</v>
      </c>
      <c r="AP38" s="315" t="s">
        <v>510</v>
      </c>
      <c r="AQ38" s="316">
        <v>30</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t="s">
        <v>510</v>
      </c>
      <c r="AP39" s="312" t="s">
        <v>510</v>
      </c>
      <c r="AQ39" s="313">
        <v>-7390</v>
      </c>
      <c r="AR39" s="314" t="s">
        <v>510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-440664</v>
      </c>
      <c r="AP40" s="312">
        <v>-95053</v>
      </c>
      <c r="AQ40" s="313">
        <v>-136323</v>
      </c>
      <c r="AR40" s="314">
        <v>-30.3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235303</v>
      </c>
      <c r="AP41" s="312">
        <v>50756</v>
      </c>
      <c r="AQ41" s="313">
        <v>57054</v>
      </c>
      <c r="AR41" s="314">
        <v>-11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1885691</v>
      </c>
      <c r="AN51" s="334">
        <v>377138</v>
      </c>
      <c r="AO51" s="335">
        <v>107.2</v>
      </c>
      <c r="AP51" s="336">
        <v>167497</v>
      </c>
      <c r="AQ51" s="337">
        <v>-17.399999999999999</v>
      </c>
      <c r="AR51" s="338">
        <v>124.6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99854</v>
      </c>
      <c r="AN52" s="342">
        <v>19971</v>
      </c>
      <c r="AO52" s="343">
        <v>-62.7</v>
      </c>
      <c r="AP52" s="344">
        <v>82571</v>
      </c>
      <c r="AQ52" s="345">
        <v>3.6</v>
      </c>
      <c r="AR52" s="346">
        <v>-66.3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793366</v>
      </c>
      <c r="AN53" s="334">
        <v>162276</v>
      </c>
      <c r="AO53" s="335">
        <v>-57</v>
      </c>
      <c r="AP53" s="336">
        <v>190274</v>
      </c>
      <c r="AQ53" s="337">
        <v>13.6</v>
      </c>
      <c r="AR53" s="338">
        <v>-70.599999999999994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308866</v>
      </c>
      <c r="AN54" s="342">
        <v>63176</v>
      </c>
      <c r="AO54" s="343">
        <v>216.3</v>
      </c>
      <c r="AP54" s="344">
        <v>88584</v>
      </c>
      <c r="AQ54" s="345">
        <v>7.3</v>
      </c>
      <c r="AR54" s="346">
        <v>209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778759</v>
      </c>
      <c r="AN55" s="334">
        <v>161904</v>
      </c>
      <c r="AO55" s="335">
        <v>-0.2</v>
      </c>
      <c r="AP55" s="336">
        <v>301035</v>
      </c>
      <c r="AQ55" s="337">
        <v>58.2</v>
      </c>
      <c r="AR55" s="338">
        <v>-58.4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186186</v>
      </c>
      <c r="AN56" s="342">
        <v>38708</v>
      </c>
      <c r="AO56" s="343">
        <v>-38.700000000000003</v>
      </c>
      <c r="AP56" s="344">
        <v>154376</v>
      </c>
      <c r="AQ56" s="345">
        <v>74.3</v>
      </c>
      <c r="AR56" s="346">
        <v>-113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1700600</v>
      </c>
      <c r="AN57" s="334">
        <v>358928</v>
      </c>
      <c r="AO57" s="335">
        <v>121.7</v>
      </c>
      <c r="AP57" s="336">
        <v>277467</v>
      </c>
      <c r="AQ57" s="337">
        <v>-7.8</v>
      </c>
      <c r="AR57" s="338">
        <v>129.5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962386</v>
      </c>
      <c r="AN58" s="342">
        <v>203121</v>
      </c>
      <c r="AO58" s="343">
        <v>424.8</v>
      </c>
      <c r="AP58" s="344">
        <v>128378</v>
      </c>
      <c r="AQ58" s="345">
        <v>-16.8</v>
      </c>
      <c r="AR58" s="346">
        <v>441.6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778791</v>
      </c>
      <c r="AN59" s="334">
        <v>167988</v>
      </c>
      <c r="AO59" s="335">
        <v>-53.2</v>
      </c>
      <c r="AP59" s="336">
        <v>282256</v>
      </c>
      <c r="AQ59" s="337">
        <v>1.7</v>
      </c>
      <c r="AR59" s="338">
        <v>-54.9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321128</v>
      </c>
      <c r="AN60" s="342">
        <v>69268</v>
      </c>
      <c r="AO60" s="343">
        <v>-65.900000000000006</v>
      </c>
      <c r="AP60" s="344">
        <v>145453</v>
      </c>
      <c r="AQ60" s="345">
        <v>13.3</v>
      </c>
      <c r="AR60" s="346">
        <v>-79.2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1187441</v>
      </c>
      <c r="AN61" s="349">
        <v>245647</v>
      </c>
      <c r="AO61" s="350">
        <v>23.7</v>
      </c>
      <c r="AP61" s="351">
        <v>243706</v>
      </c>
      <c r="AQ61" s="352">
        <v>9.6999999999999993</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375684</v>
      </c>
      <c r="AN62" s="342">
        <v>78849</v>
      </c>
      <c r="AO62" s="343">
        <v>94.8</v>
      </c>
      <c r="AP62" s="344">
        <v>119872</v>
      </c>
      <c r="AQ62" s="345">
        <v>16.3</v>
      </c>
      <c r="AR62" s="346">
        <v>78.5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PXy8V1Oj7mlllUvf6vlow+7BUTvz0wwR/wB2ldb1BNj1TzAJd/dN/5OjetVaMRwScRhXI2uyJpzUASm40wIXg==" saltValue="V4gimfXMyt4VK1zADqog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PPLWkag5Rsrnavo6I/F15lzKYWhH9oLLwJ6VsLaN+dRT65Eih4yTNrr18RamX0rLtAqAwLaUXVBBD8hoAVqXyg==" saltValue="IiWbmEcJ+gkZHrLfOYmU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k4/gmoZafsvIWMQwPw2z6jH5XoSgalFFKjlLoyl25n2dxybeyKBh7iNhVW6sPSSxACpH4VM7IkJj+7TRBmKRqw==" saltValue="Hjndbo9y9ZsMkDzn9IAe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42.98</v>
      </c>
      <c r="G47" s="12">
        <v>41.75</v>
      </c>
      <c r="H47" s="12">
        <v>43.89</v>
      </c>
      <c r="I47" s="12">
        <v>36.729999999999997</v>
      </c>
      <c r="J47" s="13">
        <v>41.25</v>
      </c>
    </row>
    <row r="48" spans="2:10" ht="57.75" customHeight="1" x14ac:dyDescent="0.15">
      <c r="B48" s="14"/>
      <c r="C48" s="1141" t="s">
        <v>4</v>
      </c>
      <c r="D48" s="1141"/>
      <c r="E48" s="1142"/>
      <c r="F48" s="15">
        <v>5.83</v>
      </c>
      <c r="G48" s="16">
        <v>3.96</v>
      </c>
      <c r="H48" s="16">
        <v>5</v>
      </c>
      <c r="I48" s="16">
        <v>7.49</v>
      </c>
      <c r="J48" s="17">
        <v>8.49</v>
      </c>
    </row>
    <row r="49" spans="2:10" ht="57.75" customHeight="1" thickBot="1" x14ac:dyDescent="0.2">
      <c r="B49" s="18"/>
      <c r="C49" s="1143" t="s">
        <v>5</v>
      </c>
      <c r="D49" s="1143"/>
      <c r="E49" s="1144"/>
      <c r="F49" s="19">
        <v>7.34</v>
      </c>
      <c r="G49" s="20" t="s">
        <v>556</v>
      </c>
      <c r="H49" s="20">
        <v>2.98</v>
      </c>
      <c r="I49" s="20" t="s">
        <v>557</v>
      </c>
      <c r="J49" s="21">
        <v>0.77</v>
      </c>
    </row>
    <row r="50" spans="2:10" x14ac:dyDescent="0.15"/>
  </sheetData>
  <sheetProtection algorithmName="SHA-512" hashValue="NNDa5D1F2kk3fC7TXqzn9yQh3xKj1XakUFhwGs5B+XCuHc1rbIkuVppwlWR/alStPagFfmWUXEjBi7Q6SaB2LQ==" saltValue="wrA1oH1bCm1Npx8e7jQW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KPLTNI1918</cp:lastModifiedBy>
  <cp:lastPrinted>2024-03-22T11:39:38Z</cp:lastPrinted>
  <dcterms:created xsi:type="dcterms:W3CDTF">2024-02-04T23:41:41Z</dcterms:created>
  <dcterms:modified xsi:type="dcterms:W3CDTF">2024-03-25T08:54:34Z</dcterms:modified>
  <cp:category/>
</cp:coreProperties>
</file>