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un0a023\Desktop\"/>
    </mc:Choice>
  </mc:AlternateContent>
  <xr:revisionPtr revIDLastSave="0" documentId="13_ncr:1_{F2A1753A-521C-4649-A596-7DA0E15EFBEA}"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<sst xmlns="http://schemas.openxmlformats.org/spreadsheetml/2006/main" count="1116" uniqueCount="617">
  <si>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</si>
  <si>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</si>
  <si>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</si>
  <si>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</si>
  <si>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</si>
  <si>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</si>
  <si>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</si>
  <si>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</si>
  <si>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</si>
  <si>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</si>
  <si>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</si>
  <si>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</si>
  <si>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</si>
  <si>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</si>
  <si>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</si>
  <si>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</si>
  <si>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</si>
  <si>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</si>
  <si>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</si>
  <si>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</si>
  <si>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</si>
  <si>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</si>
  <si>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</si>
  <si>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</si>
  <si>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</si>
  <si>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</si>
  <si>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</si>
  <si>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</si>
  <si>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</si>
  <si>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</si>
  <si>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</si>
  <si>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</si>
  <si>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</si>
  <si>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</si>
  <si>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</si>
  <si>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</si>
  <si>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</si>
  <si>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</si>
  <si>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</si>
  <si>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</si>
  <si>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</si>
  <si>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</si>
  <si>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</si>
  <si>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</si>
  <si>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</si>
  <si>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</si>
  <si>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</si>
  <si>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</si>
  <si>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</si>
  <si>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</si>
  <si>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</si>
  <si>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</si>
  <si>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</si>
  <si>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</si>
  <si>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</si>
  <si>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</si>
  <si>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</si>
  <si>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</si>
  <si>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</si>
  <si>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</si>
  <si>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</si>
  <si>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</si>
  <si>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</si>
  <si>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</si>
  <si>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</si>
  <si>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</si>
  <si>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</si>
  <si>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</si>
  <si>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</si>
  <si>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</si>
  <si>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</si>
  <si>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</si>
  <si>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</si>
  <si>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</si>
  <si>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</si>
  <si>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</si>
  <si>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</si>
  <si>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</si>
  <si>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</si>
  <si>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</si>
  <si>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</si>
  <si>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</si>
  <si>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</si>
  <si>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</si>
  <si>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</si>
  <si>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</si>
  <si>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</si>
  <si>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</si>
  <si>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</si>
  <si>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</si>
  <si>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</si>
  <si>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</si>
  <si>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</si>
  <si>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</si>
  <si>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</si>
  <si>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</si>
  <si>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</si>
  <si>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</si>
  <si>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</si>
  <si>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</si>
  <si>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</si>
  <si>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</si>
  <si>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</si>
  <si>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</si>
  <si>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</si>
  <si>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</si>
  <si>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</si>
  <si>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</si>
  <si>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</si>
  <si>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</si>
  <si>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</si>
  <si>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</si>
  <si>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</si>
  <si>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</si>
  <si>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</si>
  <si>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</si>
  <si>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</si>
  <si>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</si>
  <si>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</si>
  <si>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</si>
  <si>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</si>
  <si>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</si>
  <si>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</si>
  <si>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</si>
  <si>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</si>
  <si>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</si>
  <si>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</si>
  <si>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</si>
  <si>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</si>
  <si>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</si>
  <si>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</si>
  <si>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</si>
  <si>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</si>
  <si>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</si>
  <si>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</si>
  <si>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</si>
  <si>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</si>
  <si>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</si>
  <si>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</si>
  <si>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</si>
  <si>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</si>
  <si>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</si>
  <si>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</si>
  <si>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</si>
  <si>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</si>
  <si>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</si>
  <si>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</si>
  <si>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</si>
  <si>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</si>
  <si>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</si>
  <si>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</si>
  <si>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</si>
  <si>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</si>
  <si>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</si>
  <si>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</si>
  <si>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</si>
  <si>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</si>
  <si>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</si>
  <si>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</si>
  <si>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</si>
  <si>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</si>
  <si>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</si>
  <si>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</si>
  <si>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</si>
  <si>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</si>
  <si>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</si>
  <si>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</si>
  <si>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</si>
  <si>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</si>
  <si>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</si>
  <si>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</si>
  <si>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</si>
  <si>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</si>
  <si>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</si>
  <si>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</si>
  <si>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</si>
  <si>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</si>
  <si>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</si>
  <si>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</si>
  <si>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</si>
  <si>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</si>
  <si>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</si>
  <si>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</si>
  <si>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</si>
  <si>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</si>
  <si>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</si>
  <si>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</si>
  <si>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</si>
  <si>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</si>
  <si>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</si>
  <si>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</si>
  <si>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</si>
  <si>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</si>
  <si>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</si>
  <si>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</si>
  <si>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</si>
  <si>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</si>
  <si>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</si>
  <si>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</si>
  <si>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</si>
  <si>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</si>
  <si>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</si>
  <si>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</si>
  <si>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</si>
  <si>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</si>
  <si>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</si>
  <si>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</si>
  <si>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</si>
  <si>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</si>
  <si>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</si>
  <si>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</si>
  <si>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</si>
  <si>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</si>
  <si>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</si>
  <si>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</si>
  <si>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北海道訓子府町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</si>
  <si>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</si>
  <si>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</si>
  <si>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</si>
  <si>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</si>
  <si>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</si>
  <si>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</si>
  <si>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</si>
  <si>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</si>
  <si>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</si>
  <si>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</si>
  <si>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</si>
  <si>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</si>
  <si>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</si>
  <si>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</si>
  <si>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</si>
  <si>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</si>
  <si>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</si>
  <si>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</si>
  <si>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</si>
  <si>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</si>
  <si>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</si>
  <si>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</si>
  <si>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</si>
  <si>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</si>
  <si>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</si>
  <si>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</si>
  <si>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</si>
  <si>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</si>
  <si>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</si>
  <si>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</si>
  <si>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</si>
  <si>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</si>
  <si>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</si>
  <si>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</si>
  <si>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</si>
  <si>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</si>
  <si>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</si>
  <si>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</si>
  <si>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</si>
  <si>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</si>
  <si>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</si>
  <si>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</si>
  <si>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</si>
  <si>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</si>
  <si>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</si>
  <si>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</si>
  <si>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</si>
  <si>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</si>
  <si>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</si>
  <si>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</si>
  <si>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</si>
  <si>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</si>
  <si>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</si>
  <si>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</si>
  <si>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</si>
  <si>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</si>
  <si>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</si>
  <si>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</si>
  <si>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</si>
  <si>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</si>
  <si>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</si>
  <si>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</si>
  <si>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</si>
  <si>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</si>
  <si>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</si>
  <si>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</si>
  <si>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</si>
  <si>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</si>
  <si>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</si>
  <si>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</si>
  <si>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</si>
  <si>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</si>
  <si>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</si>
  <si>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</si>
  <si>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</si>
  <si>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</si>
  <si>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</si>
  <si>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</si>
  <si>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</si>
  <si>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</si>
  <si>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</si>
  <si>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</si>
  <si>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</si>
  <si>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</si>
  <si>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</si>
  <si>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</si>
  <si>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</si>
  <si>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</si>
  <si>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</si>
  <si>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</si>
  <si>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</si>
  <si>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</si>
  <si>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</si>
  <si>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</si>
  <si>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</si>
  <si>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</si>
  <si>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</si>
  <si>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</si>
  <si>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</si>
  <si>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</si>
  <si>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</si>
  <si>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</si>
  <si>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</si>
  <si>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</si>
  <si>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</si>
  <si>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</si>
  <si>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</si>
  <si>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</si>
  <si>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</si>
  <si>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</si>
  <si>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</si>
  <si>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</si>
  <si>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</si>
  <si>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</si>
  <si>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</si>
  <si>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</si>
  <si>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</si>
  <si>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</si>
  <si>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</si>
  <si>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</si>
  <si>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</si>
  <si>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</si>
  <si>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</si>
  <si>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</si>
  <si>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</si>
  <si>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</si>
  <si>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</si>
  <si>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</si>
  <si>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</si>
  <si>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</si>
  <si>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</si>
  <si>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</si>
  <si>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</si>
  <si>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</si>
  <si>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</si>
  <si>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</si>
  <si>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</si>
  <si>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</si>
  <si>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</si>
  <si>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</si>
  <si>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</si>
  <si>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</si>
  <si>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</si>
  <si>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</si>
  <si>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</si>
  <si>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</si>
  <si>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</si>
  <si>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</si>
  <si>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</si>
  <si>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</si>
  <si>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</si>
  <si>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</si>
  <si>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</si>
  <si>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北海道訓子府町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</si>
  <si>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</si>
  <si>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</si>
  <si>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</si>
  <si>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</si>
  <si>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</si>
  <si>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</si>
  <si>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</si>
  <si>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</si>
  <si>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</si>
  <si>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</si>
  <si>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</si>
  <si>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</si>
  <si>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</si>
  <si>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</si>
  <si>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</si>
  <si>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</si>
  <si>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</si>
  <si>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</si>
  <si>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</si>
  <si>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</si>
  <si>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</si>
  <si>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</si>
  <si>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</si>
  <si>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</si>
  <si>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</si>
  <si>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</si>
  <si>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</si>
  <si>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</si>
  <si>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</si>
  <si>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</si>
  <si>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</si>
  <si>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</si>
  <si>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</si>
  <si>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</si>
  <si>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</si>
  <si>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</si>
  <si>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</si>
  <si>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</si>
  <si>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</si>
  <si>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</si>
  <si>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</si>
  <si>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</si>
  <si>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</si>
  <si>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</si>
  <si>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</si>
  <si>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</si>
  <si>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</si>
  <si>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</si>
  <si>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</si>
  <si>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</si>
  <si>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</si>
  <si>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</si>
  <si>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</si>
  <si>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</si>
  <si>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</si>
  <si>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</si>
  <si>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</si>
  <si>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</si>
  <si>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</si>
  <si>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</si>
  <si>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</si>
  <si>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</si>
  <si>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</si>
  <si>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</si>
  <si>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</si>
  <si>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</si>
  <si>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</si>
  <si>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</si>
  <si>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</si>
  <si>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</si>
  <si>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</si>
  <si>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</si>
  <si>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</si>
  <si>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</si>
  <si>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</si>
  <si>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</si>
  <si>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</si>
  <si>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</si>
  <si>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</si>
  <si>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</si>
  <si>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</si>
  <si>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</si>
  <si>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</si>
  <si>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</si>
  <si>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</si>
  <si>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</si>
  <si>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</si>
  <si>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</si>
  <si>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</si>
  <si>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</si>
  <si>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</si>
  <si>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</si>
  <si>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</si>
  <si>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</si>
  <si>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</si>
  <si>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</si>
  <si>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</si>
  <si>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</si>
  <si>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</si>
  <si>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</si>
  <si>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</si>
  <si>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</si>
  <si>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</si>
  <si>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</si>
  <si>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</si>
  <si>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</si>
  <si>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</si>
  <si>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</si>
  <si>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</si>
  <si>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</si>
  <si>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</si>
  <si>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</si>
  <si>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</si>
  <si>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</si>
  <si>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</si>
  <si>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</si>
  <si>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</si>
  <si>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</si>
  <si>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</si>
  <si>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</si>
  <si>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</si>
  <si>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</si>
  <si>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</si>
  <si>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</si>
  <si>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</si>
  <si>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</si>
  <si>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</si>
  <si>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</si>
  <si>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</si>
  <si>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</si>
  <si>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</si>
  <si>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</si>
  <si>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</si>
  <si>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</si>
  <si>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</si>
  <si>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</si>
  <si>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</si>
  <si>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</si>
  <si>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</si>
  <si>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</si>
  <si>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</si>
  <si>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</si>
  <si>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</si>
  <si>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</si>
  <si>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</si>
  <si>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</si>
  <si>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</si>
  <si>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</si>
  <si>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</si>
  <si>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</si>
  <si>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</si>
  <si>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</si>
  <si>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</si>
  <si>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</si>
  <si>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</si>
  <si>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</si>
  <si>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</si>
  <si>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</si>
  <si>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</si>
  <si>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</si>
  <si>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</si>
  <si>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</si>
  <si>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</si>
  <si>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</si>
  <si>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</si>
  <si>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</si>
  <si>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</si>
  <si>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</si>
  <si>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</si>
  <si>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</si>
  <si>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</si>
  <si>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</si>
  <si>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</si>
  <si>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</si>
  <si>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</si>
  <si>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</si>
  <si>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</si>
  <si>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</si>
  <si>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</si>
  <si>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</si>
  <si>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</si>
  <si>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</si>
  <si>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</si>
  <si>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</si>
  <si>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</si>
  <si>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</si>
  <si>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</si>
  <si>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</si>
  <si>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</si>
  <si>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</si>
  <si>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</si>
  <si>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</si>
  <si>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</si>
  <si>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</si>
  <si>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</si>
  <si>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</si>
  <si>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</si>
  <si>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</si>
  <si>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</si>
  <si>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</si>
  <si>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</si>
  <si>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</si>
  <si>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</si>
  <si>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</si>
  <si>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</si>
  <si>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</si>
  <si>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</si>
  <si>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</si>
  <si>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</si>
  <si>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28.46</t>
  </si>
  <si>
    <t>▲ 5.29</t>
  </si>
  <si>
    <t>▲ 2.96</t>
  </si>
  <si>
    <t>水道事業会計</t>
  </si>
  <si>
    <t>一般会計</t>
  </si>
  <si>
    <t>介護保険特別会計</t>
  </si>
  <si>
    <t>国民健康保険特別会計</t>
  </si>
  <si>
    <t>▲ 0.66</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</si>
  <si>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</si>
  <si>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</si>
  <si>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</si>
  <si>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</si>
  <si>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</si>
  <si>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</si>
  <si>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</si>
  <si>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</si>
  <si>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</si>
  <si>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</si>
  <si>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</si>
  <si>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</si>
  <si>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</si>
  <si>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社会資本整備基金</t>
    <rPh sb="0" eb="2">
      <t>シャカイ</t>
    </rPh>
    <rPh sb="2" eb="4">
      <t>シホン</t>
    </rPh>
    <rPh sb="4" eb="6">
      <t>セイビ</t>
    </rPh>
    <rPh sb="6" eb="8">
      <t>キキン</t>
    </rPh>
    <phoneticPr fontId="5"/>
  </si>
  <si>
    <t>地域活性化基金</t>
    <rPh sb="0" eb="2">
      <t>チイキ</t>
    </rPh>
    <rPh sb="2" eb="5">
      <t>カッセイカ</t>
    </rPh>
    <rPh sb="5" eb="7">
      <t>キキン</t>
    </rPh>
    <phoneticPr fontId="5"/>
  </si>
  <si>
    <t>鉄道跡地整備等基金</t>
    <rPh sb="0" eb="2">
      <t>テツドウ</t>
    </rPh>
    <rPh sb="2" eb="4">
      <t>アトチ</t>
    </rPh>
    <rPh sb="4" eb="6">
      <t>セイビ</t>
    </rPh>
    <rPh sb="6" eb="7">
      <t>トウ</t>
    </rPh>
    <rPh sb="7" eb="9">
      <t>キキン</t>
    </rPh>
    <phoneticPr fontId="5"/>
  </si>
  <si>
    <t>ふるさとおもいやり基金</t>
    <rPh sb="9" eb="11">
      <t>キキン</t>
    </rPh>
    <phoneticPr fontId="5"/>
  </si>
  <si>
    <t>産業後継者育成基金</t>
    <rPh sb="0" eb="2">
      <t>サンギョウ</t>
    </rPh>
    <rPh sb="2" eb="5">
      <t>コウケイシャ</t>
    </rPh>
    <rPh sb="5" eb="7">
      <t>イクセイ</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</si>
  <si>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</si>
  <si>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</si>
  <si>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</si>
  <si>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とほぼ同水準であるが、今後、公共施設等総合管理計画及び個別施設計画に基づき、老朽化した施設について、点検・診断および計画的な修繕・更新により長寿命化を図り、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</si>
  <si>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</si>
  <si>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</si>
  <si>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</si>
  <si>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</si>
  <si>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</si>
  <si>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</si>
  <si>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実質公債費比率は類似団体と比較すると、低い水準を維持しているが、大型投資事業の実施による元利償還金が増大してきており、実質公債費比率が上昇する見込みであることから、留意が必要である。</t>
    <rPh sb="1" eb="3">
      <t>ジッシツ</t>
    </rPh>
    <rPh sb="3" eb="6">
      <t>コウサイヒ</t>
    </rPh>
    <rPh sb="6" eb="8">
      <t>ヒリツ</t>
    </rPh>
    <rPh sb="9" eb="11">
      <t>ルイジ</t>
    </rPh>
    <rPh sb="11" eb="13">
      <t>ダンタイ</t>
    </rPh>
    <rPh sb="14" eb="16">
      <t>ヒカク</t>
    </rPh>
    <rPh sb="20" eb="21">
      <t>ヒク</t>
    </rPh>
    <rPh sb="22" eb="24">
      <t>スイジュン</t>
    </rPh>
    <rPh sb="25" eb="27">
      <t>イジ</t>
    </rPh>
    <rPh sb="33" eb="35">
      <t>オオガタ</t>
    </rPh>
    <rPh sb="35" eb="37">
      <t>トウシ</t>
    </rPh>
    <rPh sb="37" eb="39">
      <t>ジギョウ</t>
    </rPh>
    <rPh sb="40" eb="42">
      <t>ジッシ</t>
    </rPh>
    <rPh sb="45" eb="47">
      <t>ガンリ</t>
    </rPh>
    <rPh sb="47" eb="50">
      <t>ショウカンキン</t>
    </rPh>
    <rPh sb="51" eb="53">
      <t>ゾウダイ</t>
    </rPh>
    <rPh sb="60" eb="67">
      <t>ジッシツコウサイヒヒリツ</t>
    </rPh>
    <rPh sb="68" eb="70">
      <t>ジョウショウ</t>
    </rPh>
    <rPh sb="72" eb="74">
      <t>ミコ</t>
    </rPh>
    <rPh sb="83" eb="85">
      <t>リュウイ</t>
    </rPh>
    <rPh sb="86" eb="8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</si>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</sst>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40"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39"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B787-461C-BAD4-119D422372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182057</c:v>
                </c:pt>
                <c:pt idx="1">
                  <c:v>377138</c:v>
                </c:pt>
                <c:pt idx="2">
                  <c:v>162276</c:v>
                </c:pt>
                <c:pt idx="3">
                  <c:v>161904</c:v>
                </c:pt>
                <c:pt idx="4">
                  <c:v>358928</c:v>
                </c:pt>
              </c:numCache>
            </c:numRef>
          </c:val>
          <c:smooth val="0"/>
          <c:extLst>
            <c:ext xmlns:c16="http://schemas.microsoft.com/office/drawing/2014/chart" uri="{C3380CC4-5D6E-409C-BE32-E72D297353CC}">
              <c16:uniqueId val="{00000001-B787-461C-BAD4-119D422372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7.13</c:v>
                </c:pt>
                <c:pt idx="1">
                  <c:v>5.83</c:v>
                </c:pt>
                <c:pt idx="2">
                  <c:v>3.96</c:v>
                </c:pt>
                <c:pt idx="3">
                  <c:v>5</c:v>
                </c:pt>
                <c:pt idx="4">
                  <c:v>7.49</c:v>
                </c:pt>
              </c:numCache>
            </c:numRef>
          </c:val>
          <c:extLst>
            <c:ext xmlns:c16="http://schemas.microsoft.com/office/drawing/2014/chart" uri="{C3380CC4-5D6E-409C-BE32-E72D297353CC}">
              <c16:uniqueId val="{00000000-EB99-461E-90A7-DCAE89FBB1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40.340000000000003</c:v>
                </c:pt>
                <c:pt idx="1">
                  <c:v>42.98</c:v>
                </c:pt>
                <c:pt idx="2">
                  <c:v>41.75</c:v>
                </c:pt>
                <c:pt idx="3">
                  <c:v>43.89</c:v>
                </c:pt>
                <c:pt idx="4">
                  <c:v>36.729999999999997</c:v>
                </c:pt>
              </c:numCache>
            </c:numRef>
          </c:val>
          <c:extLst>
            <c:ext xmlns:c16="http://schemas.microsoft.com/office/drawing/2014/chart" uri="{C3380CC4-5D6E-409C-BE32-E72D297353CC}">
              <c16:uniqueId val="{00000001-EB99-461E-90A7-DCAE89FBB1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-28.46</c:v>
                </c:pt>
                <c:pt idx="1">
                  <c:v>7.34</c:v>
                </c:pt>
                <c:pt idx="2">
                  <c:v>-5.29</c:v>
                </c:pt>
                <c:pt idx="3">
                  <c:v>2.98</c:v>
                </c:pt>
                <c:pt idx="4">
                  <c:v>-2.96</c:v>
                </c:pt>
              </c:numCache>
            </c:numRef>
          </c:val>
          <c:smooth val="0"/>
          <c:extLst>
            <c:ext xmlns:c16="http://schemas.microsoft.com/office/drawing/2014/chart" uri="{C3380CC4-5D6E-409C-BE32-E72D297353CC}">
              <c16:uniqueId val="{00000002-EB99-461E-90A7-DCAE89FBB1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C7-4933-96BE-111DACB855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C7-4933-96BE-111DACB855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C7-4933-96BE-111DACB8553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C7-4933-96BE-111DACB8553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2C7-4933-96BE-111DACB8553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2C7-4933-96BE-111DACB855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0.66</c:v>
                </c:pt>
                <c:pt idx="1">
                  <c:v>#N/A</c:v>
                </c:pt>
                <c:pt idx="2">
                  <c:v>#N/A</c:v>
                </c:pt>
                <c:pt idx="3">
                  <c:v>0.1</c:v>
                </c:pt>
                <c:pt idx="4">
                  <c:v>#N/A</c:v>
                </c:pt>
                <c:pt idx="5">
                  <c:v>0.15</c:v>
                </c:pt>
                <c:pt idx="6">
                  <c:v>#N/A</c:v>
                </c:pt>
                <c:pt idx="7">
                  <c:v>0.72</c:v>
                </c:pt>
                <c:pt idx="8">
                  <c:v>#N/A</c:v>
                </c:pt>
                <c:pt idx="9">
                  <c:v>0</c:v>
                </c:pt>
              </c:numCache>
            </c:numRef>
          </c:val>
          <c:extLst>
            <c:ext xmlns:c16="http://schemas.microsoft.com/office/drawing/2014/chart" uri="{C3380CC4-5D6E-409C-BE32-E72D297353CC}">
              <c16:uniqueId val="{00000006-A2C7-4933-96BE-111DACB855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0.12</c:v>
                </c:pt>
                <c:pt idx="4">
                  <c:v>#N/A</c:v>
                </c:pt>
                <c:pt idx="5">
                  <c:v>0.05</c:v>
                </c:pt>
                <c:pt idx="6">
                  <c:v>#N/A</c:v>
                </c:pt>
                <c:pt idx="7">
                  <c:v>0</c:v>
                </c:pt>
                <c:pt idx="8">
                  <c:v>#N/A</c:v>
                </c:pt>
                <c:pt idx="9">
                  <c:v>0.26</c:v>
                </c:pt>
              </c:numCache>
            </c:numRef>
          </c:val>
          <c:extLst>
            <c:ext xmlns:c16="http://schemas.microsoft.com/office/drawing/2014/chart" uri="{C3380CC4-5D6E-409C-BE32-E72D297353CC}">
              <c16:uniqueId val="{00000007-A2C7-4933-96BE-111DACB855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5.82</c:v>
                </c:pt>
                <c:pt idx="4">
                  <c:v>#N/A</c:v>
                </c:pt>
                <c:pt idx="5">
                  <c:v>3.96</c:v>
                </c:pt>
                <c:pt idx="6">
                  <c:v>#N/A</c:v>
                </c:pt>
                <c:pt idx="7">
                  <c:v>4.99</c:v>
                </c:pt>
                <c:pt idx="8">
                  <c:v>#N/A</c:v>
                </c:pt>
                <c:pt idx="9">
                  <c:v>7.48</c:v>
                </c:pt>
              </c:numCache>
            </c:numRef>
          </c:val>
          <c:extLst>
            <c:ext xmlns:c16="http://schemas.microsoft.com/office/drawing/2014/chart" uri="{C3380CC4-5D6E-409C-BE32-E72D297353CC}">
              <c16:uniqueId val="{00000008-A2C7-4933-96BE-111DACB855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15.64</c:v>
                </c:pt>
                <c:pt idx="2">
                  <c:v>#N/A</c:v>
                </c:pt>
                <c:pt idx="3">
                  <c:v>17.05</c:v>
                </c:pt>
                <c:pt idx="4">
                  <c:v>#N/A</c:v>
                </c:pt>
                <c:pt idx="5">
                  <c:v>18.03</c:v>
                </c:pt>
                <c:pt idx="6">
                  <c:v>#N/A</c:v>
                </c:pt>
                <c:pt idx="7">
                  <c:v>18.829999999999998</c:v>
                </c:pt>
                <c:pt idx="8">
                  <c:v>#N/A</c:v>
                </c:pt>
                <c:pt idx="9">
                  <c:v>18.32</c:v>
                </c:pt>
              </c:numCache>
            </c:numRef>
          </c:val>
          <c:extLst>
            <c:ext xmlns:c16="http://schemas.microsoft.com/office/drawing/2014/chart" uri="{C3380CC4-5D6E-409C-BE32-E72D297353CC}">
              <c16:uniqueId val="{00000009-A2C7-4933-96BE-111DACB855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418</c:v>
                </c:pt>
                <c:pt idx="5">
                  <c:v>426</c:v>
                </c:pt>
                <c:pt idx="8">
                  <c:v>399</c:v>
                </c:pt>
                <c:pt idx="11">
                  <c:v>384</c:v>
                </c:pt>
                <c:pt idx="14">
                  <c:v>410</c:v>
                </c:pt>
              </c:numCache>
            </c:numRef>
          </c:val>
          <c:extLst>
            <c:ext xmlns:c16="http://schemas.microsoft.com/office/drawing/2014/chart" uri="{C3380CC4-5D6E-409C-BE32-E72D297353CC}">
              <c16:uniqueId val="{00000000-FD5E-423C-85A2-CB0C97FB53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5E-423C-85A2-CB0C97FB53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2-FD5E-423C-85A2-CB0C97FB53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19</c:v>
                </c:pt>
                <c:pt idx="6">
                  <c:v>20</c:v>
                </c:pt>
                <c:pt idx="9">
                  <c:v>20</c:v>
                </c:pt>
                <c:pt idx="12">
                  <c:v>20</c:v>
                </c:pt>
              </c:numCache>
            </c:numRef>
          </c:val>
          <c:extLst>
            <c:ext xmlns:c16="http://schemas.microsoft.com/office/drawing/2014/chart" uri="{C3380CC4-5D6E-409C-BE32-E72D297353CC}">
              <c16:uniqueId val="{00000003-FD5E-423C-85A2-CB0C97FB53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c:v>
                </c:pt>
                <c:pt idx="3">
                  <c:v>70</c:v>
                </c:pt>
                <c:pt idx="6">
                  <c:v>74</c:v>
                </c:pt>
                <c:pt idx="9">
                  <c:v>67</c:v>
                </c:pt>
                <c:pt idx="12">
                  <c:v>67</c:v>
                </c:pt>
              </c:numCache>
            </c:numRef>
          </c:val>
          <c:extLst>
            <c:ext xmlns:c16="http://schemas.microsoft.com/office/drawing/2014/chart" uri="{C3380CC4-5D6E-409C-BE32-E72D297353CC}">
              <c16:uniqueId val="{00000004-FD5E-423C-85A2-CB0C97FB53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5E-423C-85A2-CB0C97FB53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5E-423C-85A2-CB0C97FB53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479</c:v>
                </c:pt>
                <c:pt idx="3">
                  <c:v>476</c:v>
                </c:pt>
                <c:pt idx="6">
                  <c:v>458</c:v>
                </c:pt>
                <c:pt idx="9">
                  <c:v>453</c:v>
                </c:pt>
                <c:pt idx="12">
                  <c:v>514</c:v>
                </c:pt>
              </c:numCache>
            </c:numRef>
          </c:val>
          <c:extLst>
            <c:ext xmlns:c16="http://schemas.microsoft.com/office/drawing/2014/chart" uri="{C3380CC4-5D6E-409C-BE32-E72D297353CC}">
              <c16:uniqueId val="{00000007-FD5E-423C-85A2-CB0C97FB53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147</c:v>
                </c:pt>
                <c:pt idx="2">
                  <c:v>#N/A</c:v>
                </c:pt>
                <c:pt idx="3">
                  <c:v>#N/A</c:v>
                </c:pt>
                <c:pt idx="4">
                  <c:v>141</c:v>
                </c:pt>
                <c:pt idx="5">
                  <c:v>#N/A</c:v>
                </c:pt>
                <c:pt idx="6">
                  <c:v>#N/A</c:v>
                </c:pt>
                <c:pt idx="7">
                  <c:v>155</c:v>
                </c:pt>
                <c:pt idx="8">
                  <c:v>#N/A</c:v>
                </c:pt>
                <c:pt idx="9">
                  <c:v>#N/A</c:v>
                </c:pt>
                <c:pt idx="10">
                  <c:v>158</c:v>
                </c:pt>
                <c:pt idx="11">
                  <c:v>#N/A</c:v>
                </c:pt>
                <c:pt idx="12">
                  <c:v>#N/A</c:v>
                </c:pt>
                <c:pt idx="13">
                  <c:v>192</c:v>
                </c:pt>
                <c:pt idx="14">
                  <c:v>#N/A</c:v>
                </c:pt>
              </c:numCache>
            </c:numRef>
          </c:val>
          <c:smooth val="0"/>
          <c:extLst>
            <c:ext xmlns:c16="http://schemas.microsoft.com/office/drawing/2014/chart" uri="{C3380CC4-5D6E-409C-BE32-E72D297353CC}">
              <c16:uniqueId val="{00000008-FD5E-423C-85A2-CB0C97FB53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3640</c:v>
                </c:pt>
                <c:pt idx="5">
                  <c:v>4388</c:v>
                </c:pt>
                <c:pt idx="8">
                  <c:v>4369</c:v>
                </c:pt>
                <c:pt idx="11">
                  <c:v>4369</c:v>
                </c:pt>
                <c:pt idx="14">
                  <c:v>4774</c:v>
                </c:pt>
              </c:numCache>
            </c:numRef>
          </c:val>
          <c:extLst>
            <c:ext xmlns:c16="http://schemas.microsoft.com/office/drawing/2014/chart" uri="{C3380CC4-5D6E-409C-BE32-E72D297353CC}">
              <c16:uniqueId val="{00000000-1B33-40B6-9697-9B5174BE11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235</c:v>
                </c:pt>
                <c:pt idx="5">
                  <c:v>0</c:v>
                </c:pt>
                <c:pt idx="8">
                  <c:v>0</c:v>
                </c:pt>
                <c:pt idx="11">
                  <c:v>0</c:v>
                </c:pt>
                <c:pt idx="14">
                  <c:v>0</c:v>
                </c:pt>
              </c:numCache>
            </c:numRef>
          </c:val>
          <c:extLst>
            <c:ext xmlns:c16="http://schemas.microsoft.com/office/drawing/2014/chart" uri="{C3380CC4-5D6E-409C-BE32-E72D297353CC}">
              <c16:uniqueId val="{00000001-1B33-40B6-9697-9B5174BE11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4402</c:v>
                </c:pt>
                <c:pt idx="5">
                  <c:v>3947</c:v>
                </c:pt>
                <c:pt idx="8">
                  <c:v>3892</c:v>
                </c:pt>
                <c:pt idx="11">
                  <c:v>3941</c:v>
                </c:pt>
                <c:pt idx="14">
                  <c:v>4137</c:v>
                </c:pt>
              </c:numCache>
            </c:numRef>
          </c:val>
          <c:extLst>
            <c:ext xmlns:c16="http://schemas.microsoft.com/office/drawing/2014/chart" uri="{C3380CC4-5D6E-409C-BE32-E72D297353CC}">
              <c16:uniqueId val="{00000002-1B33-40B6-9697-9B5174BE11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33-40B6-9697-9B5174BE11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33-40B6-9697-9B5174BE11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3-40B6-9697-9B5174BE11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713</c:v>
                </c:pt>
                <c:pt idx="3">
                  <c:v>922</c:v>
                </c:pt>
                <c:pt idx="6">
                  <c:v>900</c:v>
                </c:pt>
                <c:pt idx="9">
                  <c:v>628</c:v>
                </c:pt>
                <c:pt idx="12">
                  <c:v>828</c:v>
                </c:pt>
              </c:numCache>
            </c:numRef>
          </c:val>
          <c:extLst>
            <c:ext xmlns:c16="http://schemas.microsoft.com/office/drawing/2014/chart" uri="{C3380CC4-5D6E-409C-BE32-E72D297353CC}">
              <c16:uniqueId val="{00000006-1B33-40B6-9697-9B5174BE11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127</c:v>
                </c:pt>
                <c:pt idx="3">
                  <c:v>109</c:v>
                </c:pt>
                <c:pt idx="6">
                  <c:v>90</c:v>
                </c:pt>
                <c:pt idx="9">
                  <c:v>70</c:v>
                </c:pt>
                <c:pt idx="12">
                  <c:v>51</c:v>
                </c:pt>
              </c:numCache>
            </c:numRef>
          </c:val>
          <c:extLst>
            <c:ext xmlns:c16="http://schemas.microsoft.com/office/drawing/2014/chart" uri="{C3380CC4-5D6E-409C-BE32-E72D297353CC}">
              <c16:uniqueId val="{00000007-1B33-40B6-9697-9B5174BE11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563</c:v>
                </c:pt>
                <c:pt idx="3">
                  <c:v>559</c:v>
                </c:pt>
                <c:pt idx="6">
                  <c:v>567</c:v>
                </c:pt>
                <c:pt idx="9">
                  <c:v>664</c:v>
                </c:pt>
                <c:pt idx="12">
                  <c:v>732</c:v>
                </c:pt>
              </c:numCache>
            </c:numRef>
          </c:val>
          <c:extLst>
            <c:ext xmlns:c16="http://schemas.microsoft.com/office/drawing/2014/chart" uri="{C3380CC4-5D6E-409C-BE32-E72D297353CC}">
              <c16:uniqueId val="{00000008-1B33-40B6-9697-9B5174BE11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2</c:v>
                </c:pt>
                <c:pt idx="6">
                  <c:v>1</c:v>
                </c:pt>
                <c:pt idx="9">
                  <c:v>0</c:v>
                </c:pt>
                <c:pt idx="12">
                  <c:v>0</c:v>
                </c:pt>
              </c:numCache>
            </c:numRef>
          </c:val>
          <c:extLst>
            <c:ext xmlns:c16="http://schemas.microsoft.com/office/drawing/2014/chart" uri="{C3380CC4-5D6E-409C-BE32-E72D297353CC}">
              <c16:uniqueId val="{00000009-1B33-40B6-9697-9B5174BE11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4743</c:v>
                </c:pt>
                <c:pt idx="3">
                  <c:v>5141</c:v>
                </c:pt>
                <c:pt idx="6">
                  <c:v>5010</c:v>
                </c:pt>
                <c:pt idx="9">
                  <c:v>4891</c:v>
                </c:pt>
                <c:pt idx="12">
                  <c:v>5395</c:v>
                </c:pt>
              </c:numCache>
            </c:numRef>
          </c:val>
          <c:extLst>
            <c:ext xmlns:c16="http://schemas.microsoft.com/office/drawing/2014/chart" uri="{C3380CC4-5D6E-409C-BE32-E72D297353CC}">
              <c16:uniqueId val="{0000000A-1B33-40B6-9697-9B5174BE11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33-40B6-9697-9B5174BE11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1152</c:v>
                </c:pt>
                <c:pt idx="1">
                  <c:v>1264</c:v>
                </c:pt>
                <c:pt idx="2">
                  <c:v>1158</c:v>
                </c:pt>
              </c:numCache>
            </c:numRef>
          </c:val>
          <c:extLst>
            <c:ext xmlns:c16="http://schemas.microsoft.com/office/drawing/2014/chart" uri="{C3380CC4-5D6E-409C-BE32-E72D297353CC}">
              <c16:uniqueId val="{00000000-D6B5-4FF6-A419-399D3777C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528</c:v>
                </c:pt>
                <c:pt idx="1">
                  <c:v>614</c:v>
                </c:pt>
                <c:pt idx="2">
                  <c:v>811</c:v>
                </c:pt>
              </c:numCache>
            </c:numRef>
          </c:val>
          <c:extLst>
            <c:ext xmlns:c16="http://schemas.microsoft.com/office/drawing/2014/chart" uri="{C3380CC4-5D6E-409C-BE32-E72D297353CC}">
              <c16:uniqueId val="{00000001-D6B5-4FF6-A419-399D3777C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2135</c:v>
                </c:pt>
                <c:pt idx="1">
                  <c:v>1992</c:v>
                </c:pt>
                <c:pt idx="2">
                  <c:v>2095</c:v>
                </c:pt>
              </c:numCache>
            </c:numRef>
          </c:val>
          <c:extLst>
            <c:ext xmlns:c16="http://schemas.microsoft.com/office/drawing/2014/chart" uri="{C3380CC4-5D6E-409C-BE32-E72D297353CC}">
              <c16:uniqueId val="{00000002-D6B5-4FF6-A419-399D3777C0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{3CF05EC0-877D-4E29-989E-2383D022A108}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FA-4DCC-BF67-4DEBC2AE41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{E1576317-398C-4E59-8B29-D15E8B64925E}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FA-4DCC-BF67-4DEBC2AE41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{053C903D-BA74-46E4-9F88-1722E4BECED4}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FA-4DCC-BF67-4DEBC2AE41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{0C284205-F1E1-4E36-83C1-3D9D82999BD9}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FA-4DCC-BF67-4DEBC2AE41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{34D99373-3ADF-42BF-ADC1-A7050F4C7F7B}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FA-4DCC-BF67-4DEBC2AE41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{09643475-F304-4DB0-ADE6-060E73BF9F1F}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FA-4DCC-BF67-4DEBC2AE41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{605176C8-B02D-4E99-ABBF-FB121A3314BF}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FA-4DCC-BF67-4DEBC2AE41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{EF379B98-BCF4-4E27-8F26-21E60C4EF57D}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FA-4DCC-BF67-4DEBC2AE41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{43D9F513-BC2E-4BA4-9A58-106A56369BE1}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FA-4DCC-BF67-4DEBC2AE41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57.9</c:v>
                </c:pt>
                <c:pt idx="16">
                  <c:v>59.6</c:v>
                </c:pt>
                <c:pt idx="24">
                  <c:v>61.5</c:v>
                </c:pt>
                <c:pt idx="32">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FA-4DCC-BF67-4DEBC2AE41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{47205393-AF3A-4E02-B551-D265A3BE1E30}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FA-4DCC-BF67-4DEBC2AE41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{87BCF10F-04F7-48FC-A367-F2DCB0CB5D3F}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FA-4DCC-BF67-4DEBC2AE41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{AE503D78-E19E-4531-BDD7-EC537D51445C}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FA-4DCC-BF67-4DEBC2AE41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{9FEDD3BA-FD0D-466F-B1E0-BC9D93596BA5}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FA-4DCC-BF67-4DEBC2AE41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{77568484-8613-4119-B017-C125560A0A59}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FA-4DCC-BF67-4DEBC2AE41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{5B204DA6-7218-4BCE-9332-536A1370ABDB}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FA-4DCC-BF67-4DEBC2AE41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{F6217577-02C3-46D0-849C-C78DA3A1288D}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FA-4DCC-BF67-4DEBC2AE41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{3EF318C1-E283-4A5A-8FFD-EFB8A81FBB33}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FA-4DCC-BF67-4DEBC2AE41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{0F96A38E-143F-43EF-A7B6-3BEC11495CEF}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FA-4DCC-BF67-4DEBC2AE41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FA-4DCC-BF67-4DEBC2AE41A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{050F441F-12F2-46D6-9002-25D8E27AF0F6}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BBD-44F3-BD68-6480967E39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{6B5C4B35-E238-4BB6-97C9-4EA461325D89}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D-44F3-BD68-6480967E39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{5CD00378-8885-4021-BBB6-0BEB4AAB346E}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D-44F3-BD68-6480967E39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{B9201D3A-10A8-4862-9DD8-6D96E7D1DAEA}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D-44F3-BD68-6480967E39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{D7D43DB0-2204-4868-9595-5F20B8F9A6F8}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D-44F3-BD68-6480967E39F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{A75FCF13-4C4F-42FE-AA63-6BB2953F5F26}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BBD-44F3-BD68-6480967E39F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{F628CE4B-C01B-4628-A052-2F82D8BF294C}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BBD-44F3-BD68-6480967E39F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{B4C97CFC-650F-420C-A1A4-E0852744F083}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BBD-44F3-BD68-6480967E39F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{7FD28C01-E228-46E5-89BB-44D2AFC17220}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BBD-44F3-BD68-6480967E39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6.2</c:v>
                </c:pt>
                <c:pt idx="16">
                  <c:v>6.2</c:v>
                </c:pt>
                <c:pt idx="24">
                  <c:v>6.2</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BBD-44F3-BD68-6480967E39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{8BB625A4-5145-484D-A3B6-951BF686EADD}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BBD-44F3-BD68-6480967E39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{6B01B8E2-B34D-479D-88AA-8C472E76B51C}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D-44F3-BD68-6480967E39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{C64CE0B3-6F53-4BE1-80DB-EA37FB182FE2}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D-44F3-BD68-6480967E39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{D0A6CD03-62A8-40B0-B642-A0E0F7D03F86}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D-44F3-BD68-6480967E39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{A4BF056C-3778-475E-B40A-58E70EA6437C}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D-44F3-BD68-6480967E39F3}"/>
                </c:ext>
              </c:extLst>
            </c:dLbl>
            <c:dLbl>
              <c:idx val="8"/>
              <c:layout>
                <c:manualLayout>
                  <c:x val="-4.509653070695378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{3A00286B-6A38-4326-A34B-2B1B0558F3CE}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BBD-44F3-BD68-6480967E39F3}"/>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{D3EF3F66-8005-4251-8314-248DC74D0D2A}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BBD-44F3-BD68-6480967E39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{2E1E7E26-99D8-4528-B492-B32AF40C6293}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BBD-44F3-BD68-6480967E39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{B0085220-C89F-4BAB-9F59-5879E784C688}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BBD-44F3-BD68-6480967E39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BD-44F3-BD68-6480967E39F3}"/>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51E89CE-5048-41FA-B5EC-4D06B0F9FE4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6941330-8447-4ECB-B561-AA44F1728F3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年度から実施したスポーツセンター建設事業および令和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年度から実施した消防庁舎建設事業の元金償還が開始したため大きく増額となった。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今後も消防庁舎建設事業や継続して実施している農業基盤整備事業により発行した多額の地方債償還のため、公債費の増嵩は避けられず、実質公債費比率も上昇することになる。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年間償還額の平準化、地方債発行の縮減に努め実質公債費比率の安定を目指す。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減債基金については、大型事業等の後年負担に備え計画的に積み立てており、平成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年度は繰上償還に充てるため</a:t>
          </a:r>
          <a:r>
            <a:rPr kumimoji="1" lang="en-US" altLang="ja-JP" sz="1100">
              <a:latin typeface="ＭＳ ゴシック" pitchFamily="49" charset="-128"/>
              <a:ea typeface="ＭＳ ゴシック" pitchFamily="49" charset="-128"/>
            </a:rPr>
            <a:t>291</a:t>
          </a:r>
          <a:r>
            <a:rPr kumimoji="1" lang="ja-JP" altLang="en-US" sz="1100">
              <a:latin typeface="ＭＳ ゴシック" pitchFamily="49" charset="-128"/>
              <a:ea typeface="ＭＳ ゴシック" pitchFamily="49" charset="-128"/>
            </a:rPr>
            <a:t>万円を取り崩し、残高が減少した。今後も計画的な積み立てと取り崩しにより適正な基金管理に努める。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将来負担比率については、これまで発生していない状況が続いている。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今後も後年負担に備え、充当可能基金の計画的な積み立て、行財政改革により財政の健全化を図る。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年度は基金の使途の明確化を図るため、財政調整基金から地域活性化基金と社会資本整備基金へ積み替えを行った。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また農業基盤整備事業と消防庁舎建設事業等に充てるため社会資本整備基金を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百万円取り崩した一方、大型事業の後年負担に備え減債基金に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今後も基金管理においては、使途の明確化を図っていく。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も老朽化した公共施設・設備等の更新・改修及び農業基盤整備事業に多額の事業費が見込まれるため、地方債発行をできるだけ抑制できるよう基金の計画的な積み立てを継続し、将来の財政負担に備え、計画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・社会資本整備基金～主に資産形成のための投資事業に充当するための基金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・地域活性化基金～主に政策的なソフト事業に充当する基金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・鉄道跡地整備等基金～私鉄廃止時の解散分配金を原資としての基金であり、地方交通対策のための基金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・産業後継者育成基金～産業後継者の研修等に充当する基金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・ふるさとおもいやり基金～ふるさと納税による寄付金を寄付者の社会的投資を具現化するため、規定された事業に充当する基金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財政調整基金から社会資本整備基金と地域活性化基金への積み替えを行った。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一方、農業基盤整備事業と消防庁舎建設事業等に充てるため、社会資本整備基金から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百万円取り崩したため、社会資本整備基金は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鉄道跡地整備等基金及び産業後継者育成基金については、基金が枯渇していくことから、継続するか廃止するか基金の在り方について検討が必要である。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社会資本整備基金については、今後の大型事業や継続される農業基盤整備事業に対応できるよう計画的な積み立てによる管理に努める。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地域活性化基金については、周年行事や今後も事業費の増大が見込まれる電子行政施策に備え基金造成に努める。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年度は、使途の明確化を図るため、財政調整基金を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百万円取り崩し、社会資本整備基金と地域活性化基金への積み替えを行ったことにより、前年度から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今後も使途の明確化に留意しながら管理する。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行政改革の推進による経常経費の縮減や、特定財源の確保に努め、基金取り崩しを最小限に抑制する。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大型事業の後年負担に備え計画的に積み立てており、令和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年度は、消防庁舎建設事業の将来の公債費に充てるため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百万円を積み立て、今年度の公債費の財源として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今後も後年負担に備えた計画的な積み立てを継続しながら、大型事業の公債費の財源として計画的に管理していく。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204F3D-CF07-4B17-89CF-17E24F06B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D9B41CD-4634-4918-BE98-7E5F1A203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01E470-A0A5-4A4E-A468-1524EB4A647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EBB7463-9991-4830-806F-2252B7F3A02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99C0CCC-9EC0-4620-8E1D-F500855C54F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2BF1631-0225-431A-A5D0-D2DD268E95F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40D8A67-2A0F-4F08-ADEC-EDB06F98CB2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534827E-EF1B-4849-B154-AFD96D67A8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03D1599-C8E3-4FC2-ADDF-67009E71AC4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8427BCC-5D02-451B-93D1-72D2C236CFF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5F0536F-5A42-4BBC-8A39-6D40E7C25F1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559895E-4569-43FD-8168-D35D0A04D03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9DA3201-699A-442C-B29F-1B696B2876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890102E-5623-43F8-BBB5-BD143D59E3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742C56C-855B-4CC0-A01E-E7A379B643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614933A-BC79-4132-9E06-3C5A3A24319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D9DF3E3-6A6C-4E9E-B499-350DD7A5504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9B2EA40-D25D-4B9F-A11D-01FC96F4488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C5628B6-F9F1-41D6-AC06-BD4599D30D7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B0BC994-DAFD-437E-9B8E-0E2AD8DD95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1A18CC2-68B4-44B0-A059-BB545158D6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3DB5313-678A-4DBC-8F44-171E8EDA73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247B4D8-A0FC-42CC-8B85-6227A014E41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B37B62E-4EE5-44E8-B7F0-36D74A5336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A9B1C6F-7420-4BBD-8F09-BAB128560F2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D5740D7-B400-481E-8570-9660907AECA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08D3EB8-CC41-43E8-ABA7-2E2C87B97E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BE5087C-0E2A-4B7B-A531-01F59DF9582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843AEC3-C32B-4AF2-A5F2-58B11FD6BC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32FB38-4DCC-45CA-95D1-C67B716B90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8DC5C12-A91D-4541-93A4-2C72602DA6B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1150B5D-8A49-43C1-AD39-0572282D0B7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29D9E19-3370-4EC1-8EB5-D459D6C060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31B8ED2-7D55-4329-B75C-B7260E1ACB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FD28180-2071-4437-AF28-C09D99A3D5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8C530D6-F44E-4CBC-9FB5-C0AD21D3BD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ED96D9B-856E-4F0D-8FA3-D4C3C62277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3DC5628-4A3C-438C-88AE-B330219FEF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6D9228D-6E97-451F-BA56-51820A7795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BC96A6C-B265-49F1-B1BC-FB974AB2E49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877C531-CD03-450B-8F2E-E87EACCDD6A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4B0EFCC-BBE4-4E84-A103-1F2CB8B136F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39EC5BD-DB15-43C4-8A9F-830B01EB82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CFE1517-870C-4BE3-B194-DC229188E0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87301B8-0CD6-4C79-B997-25C09E0ACF6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8EE3A20-8598-48B8-867A-D4F0704D1F8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6BE8649-3764-4C5F-8F2B-DC06C8FC97D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1A909D6-9055-4E07-A60C-59F81704AA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510B79B-E58B-459B-BBCA-C154989AA5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9D42FC7-6D4C-4838-9CE2-5AED89EED9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BA06532-004B-4C4F-90FA-3254F37CE1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43FBFAA-9451-4566-B693-1F673B02E8E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767D439-B6A9-41D2-AC93-11E7B130B05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247F426-109F-4484-A188-05C4924B0CB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1375E5B-7CC3-4E86-BB6A-94025E5F0BC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021B6F1-B3A7-4FDF-82B6-DCC0C19AB6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11A80FD-E4DD-4101-8397-CFA91AD977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有形固定資産減価償却率については、昭和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年代後半から昭和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年代前半に整備された資産が多く、整備から</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年以上経過して更新時期を迎えており、類似団体と同様の状況であ</a:t>
          </a:r>
          <a:r>
            <a:rPr kumimoji="1" lang="ja-JP" altLang="en-US" sz="1000">
              <a:solidFill>
                <a:schemeClr val="dk1"/>
              </a:solidFill>
              <a:effectLst/>
              <a:latin typeface="+mn-lt"/>
              <a:ea typeface="+mn-ea"/>
              <a:cs typeface="+mn-cs"/>
            </a:rPr>
            <a:t>るが、</a:t>
          </a:r>
          <a:r>
            <a:rPr kumimoji="1" lang="en-US" altLang="ja-JP" sz="1000">
              <a:solidFill>
                <a:schemeClr val="dk1"/>
              </a:solidFill>
              <a:effectLst/>
              <a:latin typeface="+mn-lt"/>
              <a:ea typeface="+mn-ea"/>
              <a:cs typeface="+mn-cs"/>
            </a:rPr>
            <a:t>R03</a:t>
          </a:r>
          <a:r>
            <a:rPr kumimoji="1" lang="ja-JP" altLang="en-US" sz="1000">
              <a:solidFill>
                <a:schemeClr val="dk1"/>
              </a:solidFill>
              <a:effectLst/>
              <a:latin typeface="+mn-lt"/>
              <a:ea typeface="+mn-ea"/>
              <a:cs typeface="+mn-cs"/>
            </a:rPr>
            <a:t>年度については消防庁舎建設事業の実施により、減価償却率が若干減少した。</a:t>
          </a:r>
          <a:endParaRPr lang="ja-JP" altLang="ja-JP" sz="1000">
            <a:effectLst/>
          </a:endParaRPr>
        </a:p>
        <a:p>
          <a:r>
            <a:rPr kumimoji="1" lang="ja-JP" altLang="ja-JP" sz="1000">
              <a:solidFill>
                <a:schemeClr val="dk1"/>
              </a:solidFill>
              <a:effectLst/>
              <a:latin typeface="+mn-lt"/>
              <a:ea typeface="+mn-ea"/>
              <a:cs typeface="+mn-cs"/>
            </a:rPr>
            <a:t>　公共施設等総合管理計画及び個別施設計画に基づき、老朽化した施設について、点検・診断および計画的な修繕・更新により長寿命化を図り、適正管理に努める。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5D7BFBF-CFC9-4D45-B596-1BBA698489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96A5054-40A3-4BCF-8FB0-AF7C9A8AB40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B7273F12-70A0-4C58-A0F0-07208AAE12B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5B4A7CF-29D3-48D7-A6B7-4434F9544A8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8A4BC37-0E1D-4BFE-A1B8-24D7A53C802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A629C04-D101-427F-A60B-3C4390BF97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9522CCB-7C35-463B-A3AB-FA970CCBEB7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E2F9FD9-C436-4686-AF2C-1D3103A4C2E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1AA32B0-4A48-4B99-83E4-94B03E1FF7D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882B0A4-5A1D-4EB1-874D-747149E94BB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4C91438-2AAD-4A6C-A912-47C743020E8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BC55F0B-1D9F-4C13-A9F4-3998A5AB0DE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D6304C1-0CA4-426F-9161-17AE0F62C5C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CB62BBC-97D5-463D-A1F4-8687CCAB701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112E7F2-D65B-47E1-BD7C-598487518BE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67A9E15-2CC4-4031-8B85-C3F9EF2F373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983848C-F5E4-4142-A8B5-4112C2E8A8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2D471F2-6AB7-4EC6-9D7B-3E48E79A8D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3A8BD564-87D2-4832-9744-AC69820798D7}"/>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A93177B6-ADD2-4C4C-A6B6-BA90766ADAF2}"/>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51E71F99-29BA-45EF-8B34-B9EC1CCA1E4F}"/>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CD8604D7-4C28-4ACF-B8F7-83E3F880C29E}"/>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B8DB9E67-8BE9-463E-A4B0-5E5DCD613E6D}"/>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507BE3FB-54ED-4377-951C-F6D3BE4A89AA}"/>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D9912F1C-9BCE-4C8E-A2F5-D442E7D61577}"/>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32264DEE-0959-4EBE-A06B-034B8A9B8AF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85" name="フローチャート: 判断 84">
          <a:extLst>
            <a:ext uri="{FF2B5EF4-FFF2-40B4-BE49-F238E27FC236}">
              <a16:creationId xmlns:a16="http://schemas.microsoft.com/office/drawing/2014/main" id="{DB628BBC-81B1-4532-BE5B-F54495E2D623}"/>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フローチャート: 判断 85">
          <a:extLst>
            <a:ext uri="{FF2B5EF4-FFF2-40B4-BE49-F238E27FC236}">
              <a16:creationId xmlns:a16="http://schemas.microsoft.com/office/drawing/2014/main" id="{517D9B03-060F-4A8E-B337-1A6A12F59874}"/>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87" name="フローチャート: 判断 86">
          <a:extLst>
            <a:ext uri="{FF2B5EF4-FFF2-40B4-BE49-F238E27FC236}">
              <a16:creationId xmlns:a16="http://schemas.microsoft.com/office/drawing/2014/main" id="{E6CF353F-0B01-4929-8C8E-5D543096276F}"/>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313841-0374-454C-8EE7-294D56FB05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59D8C59-F132-4471-8953-78875BB52D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2F13022-B944-421F-8F2B-FD51CD78537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2DAD280-3DE7-460F-AAC7-70ECA52460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DFF6A5F-B630-47EB-968A-9640F53D9FA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93" name="楕円 92">
          <a:extLst>
            <a:ext uri="{FF2B5EF4-FFF2-40B4-BE49-F238E27FC236}">
              <a16:creationId xmlns:a16="http://schemas.microsoft.com/office/drawing/2014/main" id="{ADA1177D-CB4D-43F2-96CA-EC1A54A91DA6}"/>
            </a:ext>
          </a:extLst>
        </xdr:cNvPr>
        <xdr:cNvSpPr/>
      </xdr:nvSpPr>
      <xdr:spPr>
        <a:xfrm>
          <a:off x="47117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1378</xdr:rowOff>
    </xdr:from>
    <xdr:ext cx="405111" cy="259045"/>
    <xdr:sp macro="" textlink="">
      <xdr:nvSpPr>
        <xdr:cNvPr id="94" name="有形固定資産減価償却率該当値テキスト">
          <a:extLst>
            <a:ext uri="{FF2B5EF4-FFF2-40B4-BE49-F238E27FC236}">
              <a16:creationId xmlns:a16="http://schemas.microsoft.com/office/drawing/2014/main" id="{600FA09B-BC23-465F-81E3-9D2A5E5DE6B3}"/>
            </a:ext>
          </a:extLst>
        </xdr:cNvPr>
        <xdr:cNvSpPr txBox="1"/>
      </xdr:nvSpPr>
      <xdr:spPr>
        <a:xfrm>
          <a:off x="4813300" y="591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5" name="楕円 94">
          <a:extLst>
            <a:ext uri="{FF2B5EF4-FFF2-40B4-BE49-F238E27FC236}">
              <a16:creationId xmlns:a16="http://schemas.microsoft.com/office/drawing/2014/main" id="{EB995DB3-DF8B-4395-AF4B-6C72BFBC429A}"/>
            </a:ext>
          </a:extLst>
        </xdr:cNvPr>
        <xdr:cNvSpPr/>
      </xdr:nvSpPr>
      <xdr:spPr>
        <a:xfrm>
          <a:off x="4000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146503</xdr:rowOff>
    </xdr:to>
    <xdr:cxnSp macro="">
      <xdr:nvCxnSpPr>
        <xdr:cNvPr id="96" name="直線コネクタ 95">
          <a:extLst>
            <a:ext uri="{FF2B5EF4-FFF2-40B4-BE49-F238E27FC236}">
              <a16:creationId xmlns:a16="http://schemas.microsoft.com/office/drawing/2014/main" id="{72DEC626-0B23-4E66-A53E-8CD2FF79DD18}"/>
            </a:ext>
          </a:extLst>
        </xdr:cNvPr>
        <xdr:cNvCxnSpPr/>
      </xdr:nvCxnSpPr>
      <xdr:spPr>
        <a:xfrm flipV="1">
          <a:off x="4051300" y="6115776"/>
          <a:ext cx="711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37102</xdr:rowOff>
    </xdr:from>
    <xdr:to>
      <xdr:col>15</xdr:col>
      <xdr:colOff>187325</xdr:colOff>
      <xdr:row>31</xdr:row>
      <xdr:rowOff>138702</xdr:rowOff>
    </xdr:to>
    <xdr:sp macro="" textlink="">
      <xdr:nvSpPr>
        <xdr:cNvPr id="97" name="楕円 96">
          <a:extLst>
            <a:ext uri="{FF2B5EF4-FFF2-40B4-BE49-F238E27FC236}">
              <a16:creationId xmlns:a16="http://schemas.microsoft.com/office/drawing/2014/main" id="{89C837BA-1558-4EF5-B86A-8B54ADC18544}"/>
            </a:ext>
          </a:extLst>
        </xdr:cNvPr>
        <xdr:cNvSpPr/>
      </xdr:nvSpPr>
      <xdr:spPr>
        <a:xfrm>
          <a:off x="3238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146503</xdr:rowOff>
    </xdr:to>
    <xdr:cxnSp macro="">
      <xdr:nvCxnSpPr>
        <xdr:cNvPr id="98" name="直線コネクタ 97">
          <a:extLst>
            <a:ext uri="{FF2B5EF4-FFF2-40B4-BE49-F238E27FC236}">
              <a16:creationId xmlns:a16="http://schemas.microsoft.com/office/drawing/2014/main" id="{4124C273-071A-4DEB-9E3D-557A0A4DF583}"/>
            </a:ext>
          </a:extLst>
        </xdr:cNvPr>
        <xdr:cNvCxnSpPr/>
      </xdr:nvCxnSpPr>
      <xdr:spPr>
        <a:xfrm>
          <a:off x="3289300" y="617437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9" name="楕円 98">
          <a:extLst>
            <a:ext uri="{FF2B5EF4-FFF2-40B4-BE49-F238E27FC236}">
              <a16:creationId xmlns:a16="http://schemas.microsoft.com/office/drawing/2014/main" id="{585DC5FA-06CB-4012-9740-6A4F6633EBB5}"/>
            </a:ext>
          </a:extLst>
        </xdr:cNvPr>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87902</xdr:rowOff>
    </xdr:to>
    <xdr:cxnSp macro="">
      <xdr:nvCxnSpPr>
        <xdr:cNvPr id="100" name="直線コネクタ 99">
          <a:extLst>
            <a:ext uri="{FF2B5EF4-FFF2-40B4-BE49-F238E27FC236}">
              <a16:creationId xmlns:a16="http://schemas.microsoft.com/office/drawing/2014/main" id="{65CD4160-0086-47F7-8830-0DC6715514F9}"/>
            </a:ext>
          </a:extLst>
        </xdr:cNvPr>
        <xdr:cNvCxnSpPr/>
      </xdr:nvCxnSpPr>
      <xdr:spPr>
        <a:xfrm>
          <a:off x="2527300" y="612194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12428</xdr:rowOff>
    </xdr:from>
    <xdr:to>
      <xdr:col>7</xdr:col>
      <xdr:colOff>187325</xdr:colOff>
      <xdr:row>31</xdr:row>
      <xdr:rowOff>114028</xdr:rowOff>
    </xdr:to>
    <xdr:sp macro="" textlink="">
      <xdr:nvSpPr>
        <xdr:cNvPr id="101" name="楕円 100">
          <a:extLst>
            <a:ext uri="{FF2B5EF4-FFF2-40B4-BE49-F238E27FC236}">
              <a16:creationId xmlns:a16="http://schemas.microsoft.com/office/drawing/2014/main" id="{90EE3AE4-417D-43B9-878B-773FDE8E6CD0}"/>
            </a:ext>
          </a:extLst>
        </xdr:cNvPr>
        <xdr:cNvSpPr/>
      </xdr:nvSpPr>
      <xdr:spPr>
        <a:xfrm>
          <a:off x="1714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63228</xdr:rowOff>
    </xdr:to>
    <xdr:cxnSp macro="">
      <xdr:nvCxnSpPr>
        <xdr:cNvPr id="102" name="直線コネクタ 101">
          <a:extLst>
            <a:ext uri="{FF2B5EF4-FFF2-40B4-BE49-F238E27FC236}">
              <a16:creationId xmlns:a16="http://schemas.microsoft.com/office/drawing/2014/main" id="{7F3D19EE-2E02-45EA-BC02-BBB164E09965}"/>
            </a:ext>
          </a:extLst>
        </xdr:cNvPr>
        <xdr:cNvCxnSpPr/>
      </xdr:nvCxnSpPr>
      <xdr:spPr>
        <a:xfrm flipV="1">
          <a:off x="1765300" y="612194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17F6449F-E637-469B-94FA-D0966EF822BE}"/>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4" name="n_2aveValue有形固定資産減価償却率">
          <a:extLst>
            <a:ext uri="{FF2B5EF4-FFF2-40B4-BE49-F238E27FC236}">
              <a16:creationId xmlns:a16="http://schemas.microsoft.com/office/drawing/2014/main" id="{19CE94B0-94E3-4AAE-AB1F-B3002743D43E}"/>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5" name="n_3aveValue有形固定資産減価償却率">
          <a:extLst>
            <a:ext uri="{FF2B5EF4-FFF2-40B4-BE49-F238E27FC236}">
              <a16:creationId xmlns:a16="http://schemas.microsoft.com/office/drawing/2014/main" id="{8F27A34E-C8E8-4699-8BC5-56C9F20DF260}"/>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106" name="n_4aveValue有形固定資産減価償却率">
          <a:extLst>
            <a:ext uri="{FF2B5EF4-FFF2-40B4-BE49-F238E27FC236}">
              <a16:creationId xmlns:a16="http://schemas.microsoft.com/office/drawing/2014/main" id="{E355AEBB-7A12-44DE-AB54-7D9C43A1E7B6}"/>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7" name="n_1mainValue有形固定資産減価償却率">
          <a:extLst>
            <a:ext uri="{FF2B5EF4-FFF2-40B4-BE49-F238E27FC236}">
              <a16:creationId xmlns:a16="http://schemas.microsoft.com/office/drawing/2014/main" id="{85FDEBDF-9D1D-4133-9FBB-DEF27BBFAEB8}"/>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155229</xdr:rowOff>
    </xdr:from>
    <xdr:ext cx="405111" cy="259045"/>
    <xdr:sp macro="" textlink="">
      <xdr:nvSpPr>
        <xdr:cNvPr id="108" name="n_2mainValue有形固定資産減価償却率">
          <a:extLst>
            <a:ext uri="{FF2B5EF4-FFF2-40B4-BE49-F238E27FC236}">
              <a16:creationId xmlns:a16="http://schemas.microsoft.com/office/drawing/2014/main" id="{B84315B6-237D-4710-A191-CB9B2A9C8ECA}"/>
            </a:ext>
          </a:extLst>
        </xdr:cNvPr>
        <xdr:cNvSpPr txBox="1"/>
      </xdr:nvSpPr>
      <xdr:spPr>
        <a:xfrm>
          <a:off x="30867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102796</xdr:rowOff>
    </xdr:from>
    <xdr:ext cx="405111" cy="259045"/>
    <xdr:sp macro="" textlink="">
      <xdr:nvSpPr>
        <xdr:cNvPr id="109" name="n_3mainValue有形固定資産減価償却率">
          <a:extLst>
            <a:ext uri="{FF2B5EF4-FFF2-40B4-BE49-F238E27FC236}">
              <a16:creationId xmlns:a16="http://schemas.microsoft.com/office/drawing/2014/main" id="{9B4D4F2B-9731-4F3C-B5E0-D390C4AFE702}"/>
            </a:ext>
          </a:extLst>
        </xdr:cNvPr>
        <xdr:cNvSpPr txBox="1"/>
      </xdr:nvSpPr>
      <xdr:spPr>
        <a:xfrm>
          <a:off x="2324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105155</xdr:rowOff>
    </xdr:from>
    <xdr:ext cx="405111" cy="259045"/>
    <xdr:sp macro="" textlink="">
      <xdr:nvSpPr>
        <xdr:cNvPr id="110" name="n_4mainValue有形固定資産減価償却率">
          <a:extLst>
            <a:ext uri="{FF2B5EF4-FFF2-40B4-BE49-F238E27FC236}">
              <a16:creationId xmlns:a16="http://schemas.microsoft.com/office/drawing/2014/main" id="{E66F6B16-3731-4573-B952-6DBDB6E6B912}"/>
            </a:ext>
          </a:extLst>
        </xdr:cNvPr>
        <xdr:cNvSpPr txBox="1"/>
      </xdr:nvSpPr>
      <xdr:spPr>
        <a:xfrm>
          <a:off x="1562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5F86061-47FF-45C9-84B9-92728A270B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AB69693-D59D-4976-8814-A49CE369B6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175AC91B-853A-4CB2-875E-B1C5E4CBA8F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F878C9C-3F51-40D5-846A-FAB45540D3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8743E947-2F76-456B-85C7-469E454224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59E23BE-5F7D-4F5F-B0B8-3AFDDBE96D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13BD997-ACB8-4F44-8CB6-4B9D47E7235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28F8944-8CCA-4FB8-BAE2-C1E1806823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7070682-335A-444B-BD99-4C23B05021D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D163009-3168-40CC-A988-F2E8E865B6B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F8B10AD-6BE1-489F-A28B-C4A79C81CFB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19EC624-5293-402E-B328-40A0CBB8C8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29C56A1-61CD-48A7-B6C6-0931C676FDD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債務償還比率については、類似団体より低い数値を維持して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年度は消防庁舎建設事業</a:t>
          </a:r>
          <a:r>
            <a:rPr kumimoji="1" lang="ja-JP" altLang="en-US" sz="1100">
              <a:solidFill>
                <a:schemeClr val="dk1"/>
              </a:solidFill>
              <a:effectLst/>
              <a:latin typeface="+mn-lt"/>
              <a:ea typeface="+mn-ea"/>
              <a:cs typeface="+mn-cs"/>
            </a:rPr>
            <a:t>の実施に</a:t>
          </a:r>
          <a:r>
            <a:rPr kumimoji="1" lang="ja-JP" altLang="ja-JP" sz="1100">
              <a:solidFill>
                <a:schemeClr val="dk1"/>
              </a:solidFill>
              <a:effectLst/>
              <a:latin typeface="+mn-lt"/>
              <a:ea typeface="+mn-ea"/>
              <a:cs typeface="+mn-cs"/>
            </a:rPr>
            <a:t>伴い多額の起債を発行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、類似団体と同等程度まで悪化した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今後も償還額の平準化など公債管理計画に基づき地方債残高の縮小に努める。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71998C0-9BB9-4EE5-9EC6-9FF580ACFEA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7B00723-7719-469A-9BB6-FB10867738E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B50055D-DF18-492A-8E1A-E954B95A090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E71AAD68-7FFF-4131-88A5-A4F5D660D38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78E0D56-35DC-49EC-814E-7B72FD41C74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89CDE1DE-DA04-4DB6-94E9-5033C165DC2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4ABDED7-8F8B-4F21-BEC5-B021EFE76F1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8DE2CAC-C870-407B-8419-61730045F98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75786535-CD67-4908-8BB7-8163F2A1E9D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BC71E85-BB15-43BE-9FC7-EC7FA6F419E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AAF984D3-1E88-4144-B13E-1B1F417ED76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EDCC774-EA29-406B-9166-2B858C5B5E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4F4EAB9-BAAE-4AC3-80FA-530188F6E5E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F7CD6AF-3C5D-4472-AA74-ED79B763B6E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792F63A-3192-47E0-AE05-AE681E4ADD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C876A191-B22D-4A2A-B23D-FD594AC106DE}"/>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CB6BDBAD-52CB-4C51-BB10-907DC87CAE96}"/>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B2BA28A0-445C-4209-95E8-7EE300F9B62C}"/>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5565F2E-E727-4898-83BE-44B0E38E406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6F7FD7E2-B659-4A40-9A1A-362E4F3277E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2E765B5D-FA7E-46F4-8F69-2F8E14C92FAE}"/>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80C179BD-3B4A-4B0F-92B7-97708960D0C8}"/>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58A387F7-0228-4662-BCCF-90A9E1F545B1}"/>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77470</xdr:rowOff>
    </xdr:from>
    <xdr:to>
      <xdr:col>68</xdr:col>
      <xdr:colOff>123825</xdr:colOff>
      <xdr:row>31</xdr:row>
      <xdr:rowOff>7620</xdr:rowOff>
    </xdr:to>
    <xdr:sp macro="" textlink="">
      <xdr:nvSpPr>
        <xdr:cNvPr id="147" name="フローチャート: 判断 146">
          <a:extLst>
            <a:ext uri="{FF2B5EF4-FFF2-40B4-BE49-F238E27FC236}">
              <a16:creationId xmlns:a16="http://schemas.microsoft.com/office/drawing/2014/main" id="{5F28E35F-70D2-476A-8EBC-C5D58DD46784}"/>
            </a:ext>
          </a:extLst>
        </xdr:cNvPr>
        <xdr:cNvSpPr/>
      </xdr:nvSpPr>
      <xdr:spPr>
        <a:xfrm>
          <a:off x="13271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97441</xdr:rowOff>
    </xdr:from>
    <xdr:to>
      <xdr:col>64</xdr:col>
      <xdr:colOff>123825</xdr:colOff>
      <xdr:row>31</xdr:row>
      <xdr:rowOff>27591</xdr:rowOff>
    </xdr:to>
    <xdr:sp macro="" textlink="">
      <xdr:nvSpPr>
        <xdr:cNvPr id="148" name="フローチャート: 判断 147">
          <a:extLst>
            <a:ext uri="{FF2B5EF4-FFF2-40B4-BE49-F238E27FC236}">
              <a16:creationId xmlns:a16="http://schemas.microsoft.com/office/drawing/2014/main" id="{00576566-E3F0-4889-8202-B1BFCD8474BA}"/>
            </a:ext>
          </a:extLst>
        </xdr:cNvPr>
        <xdr:cNvSpPr/>
      </xdr:nvSpPr>
      <xdr:spPr>
        <a:xfrm>
          <a:off x="12509500" y="60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83587</xdr:rowOff>
    </xdr:from>
    <xdr:to>
      <xdr:col>60</xdr:col>
      <xdr:colOff>123825</xdr:colOff>
      <xdr:row>31</xdr:row>
      <xdr:rowOff>13737</xdr:rowOff>
    </xdr:to>
    <xdr:sp macro="" textlink="">
      <xdr:nvSpPr>
        <xdr:cNvPr id="149" name="フローチャート: 判断 148">
          <a:extLst>
            <a:ext uri="{FF2B5EF4-FFF2-40B4-BE49-F238E27FC236}">
              <a16:creationId xmlns:a16="http://schemas.microsoft.com/office/drawing/2014/main" id="{91B28945-8389-4DDE-A9B3-4C7EA387B1A0}"/>
            </a:ext>
          </a:extLst>
        </xdr:cNvPr>
        <xdr:cNvSpPr/>
      </xdr:nvSpPr>
      <xdr:spPr>
        <a:xfrm>
          <a:off x="11747500" y="599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18DC0A0-A6E9-4561-9AB6-98C9136A962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857EDB9-85CD-4BFD-B04E-DA0B8AA8C3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6382C68-BFCC-47C7-AAF6-B5DA01ADE7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615DE28-826E-47F7-8BA7-888B599566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2B4B819-08CD-4607-90CF-61E624685B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49022</xdr:rowOff>
    </xdr:from>
    <xdr:to>
      <xdr:col>76</xdr:col>
      <xdr:colOff>73025</xdr:colOff>
      <xdr:row>28</xdr:row>
      <xdr:rowOff>150622</xdr:rowOff>
    </xdr:to>
    <xdr:sp macro="" textlink="">
      <xdr:nvSpPr>
        <xdr:cNvPr id="155" name="楕円 154">
          <a:extLst>
            <a:ext uri="{FF2B5EF4-FFF2-40B4-BE49-F238E27FC236}">
              <a16:creationId xmlns:a16="http://schemas.microsoft.com/office/drawing/2014/main" id="{DFDB3CDE-E6EE-41A1-80C2-27E8DDA407A9}"/>
            </a:ext>
          </a:extLst>
        </xdr:cNvPr>
        <xdr:cNvSpPr/>
      </xdr:nvSpPr>
      <xdr:spPr>
        <a:xfrm>
          <a:off x="14744700" y="56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71899</xdr:rowOff>
    </xdr:from>
    <xdr:ext cx="469744" cy="259045"/>
    <xdr:sp macro="" textlink="">
      <xdr:nvSpPr>
        <xdr:cNvPr id="156" name="債務償還比率該当値テキスト">
          <a:extLst>
            <a:ext uri="{FF2B5EF4-FFF2-40B4-BE49-F238E27FC236}">
              <a16:creationId xmlns:a16="http://schemas.microsoft.com/office/drawing/2014/main" id="{7E035AF1-69F5-4306-9C17-66FB2486495C}"/>
            </a:ext>
          </a:extLst>
        </xdr:cNvPr>
        <xdr:cNvSpPr txBox="1"/>
      </xdr:nvSpPr>
      <xdr:spPr>
        <a:xfrm>
          <a:off x="14846300" y="547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19515</xdr:rowOff>
    </xdr:from>
    <xdr:to>
      <xdr:col>72</xdr:col>
      <xdr:colOff>123825</xdr:colOff>
      <xdr:row>28</xdr:row>
      <xdr:rowOff>121115</xdr:rowOff>
    </xdr:to>
    <xdr:sp macro="" textlink="">
      <xdr:nvSpPr>
        <xdr:cNvPr id="157" name="楕円 156">
          <a:extLst>
            <a:ext uri="{FF2B5EF4-FFF2-40B4-BE49-F238E27FC236}">
              <a16:creationId xmlns:a16="http://schemas.microsoft.com/office/drawing/2014/main" id="{B2311622-2602-4396-AC0D-0CA6D517AAE7}"/>
            </a:ext>
          </a:extLst>
        </xdr:cNvPr>
        <xdr:cNvSpPr/>
      </xdr:nvSpPr>
      <xdr:spPr>
        <a:xfrm>
          <a:off x="14033500" y="5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70315</xdr:rowOff>
    </xdr:from>
    <xdr:to>
      <xdr:col>76</xdr:col>
      <xdr:colOff>22225</xdr:colOff>
      <xdr:row>28</xdr:row>
      <xdr:rowOff>99822</xdr:rowOff>
    </xdr:to>
    <xdr:cxnSp macro="">
      <xdr:nvCxnSpPr>
        <xdr:cNvPr id="158" name="直線コネクタ 157">
          <a:extLst>
            <a:ext uri="{FF2B5EF4-FFF2-40B4-BE49-F238E27FC236}">
              <a16:creationId xmlns:a16="http://schemas.microsoft.com/office/drawing/2014/main" id="{30AA8484-F5CC-4B4A-B10E-37F04BCFFCA2}"/>
            </a:ext>
          </a:extLst>
        </xdr:cNvPr>
        <xdr:cNvCxnSpPr/>
      </xdr:nvCxnSpPr>
      <xdr:spPr>
        <a:xfrm>
          <a:off x="14084300" y="5642440"/>
          <a:ext cx="7112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136821</xdr:rowOff>
    </xdr:from>
    <xdr:to>
      <xdr:col>68</xdr:col>
      <xdr:colOff>123825</xdr:colOff>
      <xdr:row>29</xdr:row>
      <xdr:rowOff>66971</xdr:rowOff>
    </xdr:to>
    <xdr:sp macro="" textlink="">
      <xdr:nvSpPr>
        <xdr:cNvPr id="159" name="楕円 158">
          <a:extLst>
            <a:ext uri="{FF2B5EF4-FFF2-40B4-BE49-F238E27FC236}">
              <a16:creationId xmlns:a16="http://schemas.microsoft.com/office/drawing/2014/main" id="{601E4129-8036-4ECC-99A6-EB7D88186989}"/>
            </a:ext>
          </a:extLst>
        </xdr:cNvPr>
        <xdr:cNvSpPr/>
      </xdr:nvSpPr>
      <xdr:spPr>
        <a:xfrm>
          <a:off x="13271500" y="5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70315</xdr:rowOff>
    </xdr:from>
    <xdr:to>
      <xdr:col>72</xdr:col>
      <xdr:colOff>73025</xdr:colOff>
      <xdr:row>29</xdr:row>
      <xdr:rowOff>16171</xdr:rowOff>
    </xdr:to>
    <xdr:cxnSp macro="">
      <xdr:nvCxnSpPr>
        <xdr:cNvPr id="160" name="直線コネクタ 159">
          <a:extLst>
            <a:ext uri="{FF2B5EF4-FFF2-40B4-BE49-F238E27FC236}">
              <a16:creationId xmlns:a16="http://schemas.microsoft.com/office/drawing/2014/main" id="{0EEED845-3E75-475C-81AD-279AD530D1D0}"/>
            </a:ext>
          </a:extLst>
        </xdr:cNvPr>
        <xdr:cNvCxnSpPr/>
      </xdr:nvCxnSpPr>
      <xdr:spPr>
        <a:xfrm flipV="1">
          <a:off x="13322300" y="5642440"/>
          <a:ext cx="762000" cy="1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169386</xdr:rowOff>
    </xdr:from>
    <xdr:to>
      <xdr:col>64</xdr:col>
      <xdr:colOff>123825</xdr:colOff>
      <xdr:row>29</xdr:row>
      <xdr:rowOff>99536</xdr:rowOff>
    </xdr:to>
    <xdr:sp macro="" textlink="">
      <xdr:nvSpPr>
        <xdr:cNvPr id="161" name="楕円 160">
          <a:extLst>
            <a:ext uri="{FF2B5EF4-FFF2-40B4-BE49-F238E27FC236}">
              <a16:creationId xmlns:a16="http://schemas.microsoft.com/office/drawing/2014/main" id="{C6D44B98-0F06-4499-AC88-98D7BC41498E}"/>
            </a:ext>
          </a:extLst>
        </xdr:cNvPr>
        <xdr:cNvSpPr/>
      </xdr:nvSpPr>
      <xdr:spPr>
        <a:xfrm>
          <a:off x="12509500" y="57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16171</xdr:rowOff>
    </xdr:from>
    <xdr:to>
      <xdr:col>68</xdr:col>
      <xdr:colOff>73025</xdr:colOff>
      <xdr:row>29</xdr:row>
      <xdr:rowOff>48736</xdr:rowOff>
    </xdr:to>
    <xdr:cxnSp macro="">
      <xdr:nvCxnSpPr>
        <xdr:cNvPr id="162" name="直線コネクタ 161">
          <a:extLst>
            <a:ext uri="{FF2B5EF4-FFF2-40B4-BE49-F238E27FC236}">
              <a16:creationId xmlns:a16="http://schemas.microsoft.com/office/drawing/2014/main" id="{B9EDDF8D-76F8-4453-B661-29B7CEB46DE8}"/>
            </a:ext>
          </a:extLst>
        </xdr:cNvPr>
        <xdr:cNvCxnSpPr/>
      </xdr:nvCxnSpPr>
      <xdr:spPr>
        <a:xfrm flipV="1">
          <a:off x="12560300" y="5759746"/>
          <a:ext cx="762000"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124577</xdr:rowOff>
    </xdr:from>
    <xdr:to>
      <xdr:col>60</xdr:col>
      <xdr:colOff>123825</xdr:colOff>
      <xdr:row>28</xdr:row>
      <xdr:rowOff>54727</xdr:rowOff>
    </xdr:to>
    <xdr:sp macro="" textlink="">
      <xdr:nvSpPr>
        <xdr:cNvPr id="163" name="楕円 162">
          <a:extLst>
            <a:ext uri="{FF2B5EF4-FFF2-40B4-BE49-F238E27FC236}">
              <a16:creationId xmlns:a16="http://schemas.microsoft.com/office/drawing/2014/main" id="{A5CA37DD-D6F9-4361-9B7E-3FE653860147}"/>
            </a:ext>
          </a:extLst>
        </xdr:cNvPr>
        <xdr:cNvSpPr/>
      </xdr:nvSpPr>
      <xdr:spPr>
        <a:xfrm>
          <a:off x="11747500" y="55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3927</xdr:rowOff>
    </xdr:from>
    <xdr:to>
      <xdr:col>64</xdr:col>
      <xdr:colOff>73025</xdr:colOff>
      <xdr:row>29</xdr:row>
      <xdr:rowOff>48736</xdr:rowOff>
    </xdr:to>
    <xdr:cxnSp macro="">
      <xdr:nvCxnSpPr>
        <xdr:cNvPr id="164" name="直線コネクタ 163">
          <a:extLst>
            <a:ext uri="{FF2B5EF4-FFF2-40B4-BE49-F238E27FC236}">
              <a16:creationId xmlns:a16="http://schemas.microsoft.com/office/drawing/2014/main" id="{F2555F5F-46D8-480B-B988-33B6DE4BD519}"/>
            </a:ext>
          </a:extLst>
        </xdr:cNvPr>
        <xdr:cNvCxnSpPr/>
      </xdr:nvCxnSpPr>
      <xdr:spPr>
        <a:xfrm>
          <a:off x="11798300" y="5576052"/>
          <a:ext cx="762000" cy="2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A546B763-A52C-4893-94E5-253E45C05616}"/>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170197</xdr:rowOff>
    </xdr:from>
    <xdr:ext cx="469744" cy="259045"/>
    <xdr:sp macro="" textlink="">
      <xdr:nvSpPr>
        <xdr:cNvPr id="166" name="n_2aveValue債務償還比率">
          <a:extLst>
            <a:ext uri="{FF2B5EF4-FFF2-40B4-BE49-F238E27FC236}">
              <a16:creationId xmlns:a16="http://schemas.microsoft.com/office/drawing/2014/main" id="{B617FD74-8399-4C73-A1AA-7EED5EFE314C}"/>
            </a:ext>
          </a:extLst>
        </xdr:cNvPr>
        <xdr:cNvSpPr txBox="1"/>
      </xdr:nvSpPr>
      <xdr:spPr>
        <a:xfrm>
          <a:off x="13087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18718</xdr:rowOff>
    </xdr:from>
    <xdr:ext cx="469744" cy="259045"/>
    <xdr:sp macro="" textlink="">
      <xdr:nvSpPr>
        <xdr:cNvPr id="167" name="n_3aveValue債務償還比率">
          <a:extLst>
            <a:ext uri="{FF2B5EF4-FFF2-40B4-BE49-F238E27FC236}">
              <a16:creationId xmlns:a16="http://schemas.microsoft.com/office/drawing/2014/main" id="{9D0F5D2D-4F1D-40FE-B3BF-413E020B8328}"/>
            </a:ext>
          </a:extLst>
        </xdr:cNvPr>
        <xdr:cNvSpPr txBox="1"/>
      </xdr:nvSpPr>
      <xdr:spPr>
        <a:xfrm>
          <a:off x="12325427" y="610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4864</xdr:rowOff>
    </xdr:from>
    <xdr:ext cx="469744" cy="259045"/>
    <xdr:sp macro="" textlink="">
      <xdr:nvSpPr>
        <xdr:cNvPr id="168" name="n_4aveValue債務償還比率">
          <a:extLst>
            <a:ext uri="{FF2B5EF4-FFF2-40B4-BE49-F238E27FC236}">
              <a16:creationId xmlns:a16="http://schemas.microsoft.com/office/drawing/2014/main" id="{2CD7E93B-684B-41C2-8630-2DFC12CAD541}"/>
            </a:ext>
          </a:extLst>
        </xdr:cNvPr>
        <xdr:cNvSpPr txBox="1"/>
      </xdr:nvSpPr>
      <xdr:spPr>
        <a:xfrm>
          <a:off x="11563427" y="609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137642</xdr:rowOff>
    </xdr:from>
    <xdr:ext cx="469744" cy="259045"/>
    <xdr:sp macro="" textlink="">
      <xdr:nvSpPr>
        <xdr:cNvPr id="169" name="n_1mainValue債務償還比率">
          <a:extLst>
            <a:ext uri="{FF2B5EF4-FFF2-40B4-BE49-F238E27FC236}">
              <a16:creationId xmlns:a16="http://schemas.microsoft.com/office/drawing/2014/main" id="{4359CAF2-70BC-42EF-881F-459CD1C07ED0}"/>
            </a:ext>
          </a:extLst>
        </xdr:cNvPr>
        <xdr:cNvSpPr txBox="1"/>
      </xdr:nvSpPr>
      <xdr:spPr>
        <a:xfrm>
          <a:off x="13836727" y="53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83498</xdr:rowOff>
    </xdr:from>
    <xdr:ext cx="469744" cy="259045"/>
    <xdr:sp macro="" textlink="">
      <xdr:nvSpPr>
        <xdr:cNvPr id="170" name="n_2mainValue債務償還比率">
          <a:extLst>
            <a:ext uri="{FF2B5EF4-FFF2-40B4-BE49-F238E27FC236}">
              <a16:creationId xmlns:a16="http://schemas.microsoft.com/office/drawing/2014/main" id="{76132FF2-5BCD-4CF0-A226-E436DAF93302}"/>
            </a:ext>
          </a:extLst>
        </xdr:cNvPr>
        <xdr:cNvSpPr txBox="1"/>
      </xdr:nvSpPr>
      <xdr:spPr>
        <a:xfrm>
          <a:off x="13087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116063</xdr:rowOff>
    </xdr:from>
    <xdr:ext cx="469744" cy="259045"/>
    <xdr:sp macro="" textlink="">
      <xdr:nvSpPr>
        <xdr:cNvPr id="171" name="n_3mainValue債務償還比率">
          <a:extLst>
            <a:ext uri="{FF2B5EF4-FFF2-40B4-BE49-F238E27FC236}">
              <a16:creationId xmlns:a16="http://schemas.microsoft.com/office/drawing/2014/main" id="{A314AF2C-6813-4F13-9A1E-7DF6A6A7F5EE}"/>
            </a:ext>
          </a:extLst>
        </xdr:cNvPr>
        <xdr:cNvSpPr txBox="1"/>
      </xdr:nvSpPr>
      <xdr:spPr>
        <a:xfrm>
          <a:off x="12325427" y="551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71254</xdr:rowOff>
    </xdr:from>
    <xdr:ext cx="469744" cy="259045"/>
    <xdr:sp macro="" textlink="">
      <xdr:nvSpPr>
        <xdr:cNvPr id="172" name="n_4mainValue債務償還比率">
          <a:extLst>
            <a:ext uri="{FF2B5EF4-FFF2-40B4-BE49-F238E27FC236}">
              <a16:creationId xmlns:a16="http://schemas.microsoft.com/office/drawing/2014/main" id="{8F468CA4-A7D7-4CC9-8A4C-28486825AA32}"/>
            </a:ext>
          </a:extLst>
        </xdr:cNvPr>
        <xdr:cNvSpPr txBox="1"/>
      </xdr:nvSpPr>
      <xdr:spPr>
        <a:xfrm>
          <a:off x="11563427" y="53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BC887EA-4613-47A4-89A8-15DFB49293E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D9EA387-171C-4B70-93F1-8B7E12C9BC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26F05BF-1B09-4816-A469-0C77AB6335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89C3404-C744-431E-86E5-8780D02E11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2F33E29-C986-447E-8874-DD9742C9C3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C38BA84-B659-4DB0-BE6D-998E7C66C14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0FEF81-A088-4002-B7AA-78EAAD0873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62B8AD-1344-4592-9636-DD55ECEBBB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2B7EC0-BF47-41D8-A169-E4F708CB08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FF120B-D751-4DE2-B46B-15980A4C9A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1AAE08-0519-4ECF-8729-C44D198477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8ABB05-8BB7-4F55-A735-7616F65716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C58C92-3451-4F1E-84A6-0E0033CD68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A07528-1850-4811-A8BD-98B4A346D2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EFE280-078F-47C6-912F-0D1CBA0C1A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CA4C23-F218-401E-8D91-F223845187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1934B8-BF3B-47A3-8A22-F487E48E54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17FBE5-D18E-47E7-A5E7-0F99ED3E84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585060-3983-49B7-91F8-E3826A0BE1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FFE40A-E8E7-4511-8093-A9E7D76593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2D58C4-0173-4689-B68F-7F4DC5784C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62714B-88D0-41A4-8BAE-0763CC34A8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C5081F-C5B9-4E7A-ACC0-C19947332E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AB5A89-2854-4567-A241-964DEE2957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FFB8FA-0CF6-463D-8280-8C2DA1DEB2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13D559-764F-4E72-A5F8-B23765AA68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68418C-B785-42FC-9496-5A9B0B64A3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75033C-5140-497D-8EA4-1C7B3086B6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47B867-9B7F-4DB4-90A6-C0FC1DF0D0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FB60BB-3D1D-4351-B8A0-62ACA3D373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FDD52D-676B-4799-8AE2-3599CD171E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5389A0-6194-4335-BF5E-9FB626140C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0F42D1-CF16-4EA4-9EB5-5ABECED482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19403F-2935-4ED1-A58F-C0B0C73149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CD2202-714E-45A6-9B26-C39A850486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C33111-AA0F-4551-B433-E5A4DCEE7A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8026003-6E98-466F-B7CF-94C664BC20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0CB836-680E-45FC-8F08-76CBE5314F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430762-A8B0-4AA3-8F08-9FB9F8DBE4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6A981F-F2CD-483B-8ADA-C8537DEB1E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3BDB154-7E8D-4001-B252-C9DF1269B2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DFCBDC8-6BF2-403D-AFC2-4557F2CD2D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D8B36D-A223-4D8F-ACAE-C5BB513A94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71E32F-CAE1-4AE1-A43C-1074E22BA4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5EC3C7-4A5C-4B67-AC99-3C776F605C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1DE97A-4A64-4AC4-9FF6-242DC72C3F5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D359EC-7E9F-4AAD-9B8E-0F47E5A01C4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99FDE2-96BB-48E2-9C2E-853CF476B0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F2FC25-73D3-49CE-9FB0-FC6E87385B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8319353-04A7-452A-971B-906E5B9C4B4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0C79A19-8316-4DAC-AB4F-2799D7FE11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E654FB-9D23-4BD5-B5DD-9999E6E12C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E36A80B-842A-4582-8299-12B0EA6829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324F01-2623-44CB-89D8-6A705D33313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93A52E-32D2-418A-BB76-46E0F9CA90B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FAD8FFE-F6CB-48D7-A32B-A18A414BBC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26D759-E77E-4DA0-9253-7A070F53B6E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93AFB84-2E33-42A7-AB7F-B3262B9B6F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A88C84B-FA1C-4E61-99FA-2785864F607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FB96582-9895-4A44-937D-ABFEB518627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BA6B77-2FF4-4108-83E4-C39D2FA19F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51D616C-B6BE-400F-A27B-91EEE9C266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5B4100FF-F8A3-49F0-8009-8248DF15DA4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448BA72D-47FE-4A96-A5D6-2BEFDCABD1D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CEBAD08-8D52-48E4-8EBE-00D14F5900C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53B986E-4DC7-4FFF-9FC9-52BD2556DF1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3B7C06C-E7E5-4FE1-84B8-96573DC22BF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AFADF71D-D6AF-4D80-ABF0-2C244E6568C1}"/>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236A5717-BF2F-449C-8A7F-CC18AE57C19A}"/>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E211BC41-E039-4A9F-A974-2D618D28D4F2}"/>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7CDC2627-2887-4CEB-A77B-F584DFA5F7A2}"/>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8396EF07-1561-40F5-B9BF-C932C3A655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F1C0022B-A4A5-4A5D-BDE9-BE434B6CB86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22411A2-AB2C-4A38-9297-73FE262EE2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57DBCF-1EC0-4A5E-89BB-321EF0B608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ADDF73-910A-4AED-AF49-BC69C969EA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DC95FD-089A-4C23-B696-91C2E83621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1AFEEB-DCD4-45B5-9EF6-28334EC346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a:extLst>
            <a:ext uri="{FF2B5EF4-FFF2-40B4-BE49-F238E27FC236}">
              <a16:creationId xmlns:a16="http://schemas.microsoft.com/office/drawing/2014/main" id="{1C6C5B34-DD97-4AB1-B866-C40ECEAC419C}"/>
            </a:ext>
          </a:extLst>
        </xdr:cNvPr>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道路】&#10;有形固定資産減価償却率該当値テキスト">
          <a:extLst>
            <a:ext uri="{FF2B5EF4-FFF2-40B4-BE49-F238E27FC236}">
              <a16:creationId xmlns:a16="http://schemas.microsoft.com/office/drawing/2014/main" id="{55539572-5CB6-40CD-8971-42C37943677C}"/>
            </a:ext>
          </a:extLst>
        </xdr:cNvPr>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EEE0890C-ABD6-4D1F-9BCA-1A11D306F9C6}"/>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77833</xdr:rowOff>
    </xdr:to>
    <xdr:cxnSp macro="">
      <xdr:nvCxnSpPr>
        <xdr:cNvPr id="77" name="直線コネクタ 76">
          <a:extLst>
            <a:ext uri="{FF2B5EF4-FFF2-40B4-BE49-F238E27FC236}">
              <a16:creationId xmlns:a16="http://schemas.microsoft.com/office/drawing/2014/main" id="{EA6B84F9-D336-48D5-93F0-44DF30B214F5}"/>
            </a:ext>
          </a:extLst>
        </xdr:cNvPr>
        <xdr:cNvCxnSpPr/>
      </xdr:nvCxnSpPr>
      <xdr:spPr>
        <a:xfrm>
          <a:off x="3797300" y="67333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0E005953-3823-4CC5-9427-E8F02C84B6B7}"/>
            </a:ext>
          </a:extLst>
        </xdr:cNvPr>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ED0588FD-5875-4D64-8C90-5F9A20B0996A}"/>
            </a:ext>
          </a:extLst>
        </xdr:cNvPr>
        <xdr:cNvCxnSpPr/>
      </xdr:nvCxnSpPr>
      <xdr:spPr>
        <a:xfrm>
          <a:off x="2908300" y="67023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C5EC0473-7784-47BE-8030-70E821554C0D}"/>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92D48722-7563-4E64-9DA3-DF50D5FF8B89}"/>
            </a:ext>
          </a:extLst>
        </xdr:cNvPr>
        <xdr:cNvCxnSpPr/>
      </xdr:nvCxnSpPr>
      <xdr:spPr>
        <a:xfrm>
          <a:off x="2019300" y="667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05720744-D97F-43CB-947F-2F59D253D99B}"/>
            </a:ext>
          </a:extLst>
        </xdr:cNvPr>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FEB7BD0B-E6B9-4F40-8F65-49AB7F874384}"/>
            </a:ext>
          </a:extLst>
        </xdr:cNvPr>
        <xdr:cNvCxnSpPr/>
      </xdr:nvCxnSpPr>
      <xdr:spPr>
        <a:xfrm>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A1AD2311-7793-4183-B824-CE9926016DAB}"/>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65EE6F8D-2A5D-4C85-A4F5-C815D4BF0DCF}"/>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192B0F67-8142-4350-AB33-A2851F0FC696}"/>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39757C8A-FB36-4583-85F7-C937239B945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道路】&#10;有形固定資産減価償却率">
          <a:extLst>
            <a:ext uri="{FF2B5EF4-FFF2-40B4-BE49-F238E27FC236}">
              <a16:creationId xmlns:a16="http://schemas.microsoft.com/office/drawing/2014/main" id="{D5B5E88E-99E8-44E0-8D14-03FEF5B76BD7}"/>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道路】&#10;有形固定資産減価償却率">
          <a:extLst>
            <a:ext uri="{FF2B5EF4-FFF2-40B4-BE49-F238E27FC236}">
              <a16:creationId xmlns:a16="http://schemas.microsoft.com/office/drawing/2014/main" id="{91B9ADED-DF8A-428A-B454-B494E72FE70A}"/>
            </a:ext>
          </a:extLst>
        </xdr:cNvPr>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道路】&#10;有形固定資産減価償却率">
          <a:extLst>
            <a:ext uri="{FF2B5EF4-FFF2-40B4-BE49-F238E27FC236}">
              <a16:creationId xmlns:a16="http://schemas.microsoft.com/office/drawing/2014/main" id="{42B5F2C3-4E12-4756-99D2-A207001B940C}"/>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道路】&#10;有形固定資産減価償却率">
          <a:extLst>
            <a:ext uri="{FF2B5EF4-FFF2-40B4-BE49-F238E27FC236}">
              <a16:creationId xmlns:a16="http://schemas.microsoft.com/office/drawing/2014/main" id="{670675C5-A8BE-484D-A98B-35254E459946}"/>
            </a:ext>
          </a:extLst>
        </xdr:cNvPr>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F6A573-7701-4A39-9869-01D859F1C5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CDBFA98-BAA2-4128-9F43-F8DF9AD143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3F46B29-4CA3-4A71-A75D-AAFFBB9113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FE09EC-3C00-444C-9F55-1DB71AFB61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0179157-C276-4DBF-A1A3-B7A826B9320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3CAC245-3C57-4268-8380-1645DD8C7D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DDABA1-06B6-41C8-BB33-085CD760A2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84AEDC0-3636-4590-BD47-9335102E61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BAB586C-0CB1-496D-AD34-FBE9A8E1420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E2FA200-A1C2-47E8-9BC0-C89693A571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8506CAB-C701-4D46-BFB2-EF850C6ABD6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19C7C3F-8EF0-4140-A109-CD62E32816A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29A7FDE-2805-43D4-9383-7FE4D79761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8EA7464-2B5B-4436-ACDC-BEC756382C9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BAA7328-65DE-4448-8763-334767E3799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D17CF02-39B4-47D6-9C20-F165D8700DF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630FD1F-59DD-41ED-AD99-B4813EA9C2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D762769-B265-490D-8AB4-59C56C4DBC1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06B4588-B2B0-4F66-BF67-082820468C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5E15CF98-CC13-43F8-99C8-8C02D2333A6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368803-C887-4671-A7CA-53A5E2FB47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E3532F2A-EF45-4381-BC1A-CDE84849EB5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87F2E77-A29E-4494-94E6-3671C21C8E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2C004A75-ADA3-4786-877B-F63A758AA65E}"/>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55A82CC7-C6D8-4E49-9300-3F6BFB76E57B}"/>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F4C51A4-73B4-45DB-98B2-11F70ACFC95C}"/>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B3B88DBA-FE20-4A74-AFB2-EFE49ED2FF2D}"/>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8FC371EE-8F48-4D8C-9A57-3196B480BB1C}"/>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7DBCBD82-7D2E-4FE0-85B8-6C735EF54D11}"/>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EA976D36-A2A6-4056-B8DD-F32EB3A88594}"/>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8CFD0FF2-1A17-495F-AB63-1A79A31E54D8}"/>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43297</xdr:rowOff>
    </xdr:from>
    <xdr:to>
      <xdr:col>46</xdr:col>
      <xdr:colOff>38100</xdr:colOff>
      <xdr:row>41</xdr:row>
      <xdr:rowOff>144897</xdr:rowOff>
    </xdr:to>
    <xdr:sp macro="" textlink="">
      <xdr:nvSpPr>
        <xdr:cNvPr id="123" name="フローチャート: 判断 122">
          <a:extLst>
            <a:ext uri="{FF2B5EF4-FFF2-40B4-BE49-F238E27FC236}">
              <a16:creationId xmlns:a16="http://schemas.microsoft.com/office/drawing/2014/main" id="{7F22CFF6-0D42-4966-970F-549E5033103A}"/>
            </a:ext>
          </a:extLst>
        </xdr:cNvPr>
        <xdr:cNvSpPr/>
      </xdr:nvSpPr>
      <xdr:spPr>
        <a:xfrm>
          <a:off x="8699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21967</xdr:rowOff>
    </xdr:from>
    <xdr:to>
      <xdr:col>41</xdr:col>
      <xdr:colOff>101600</xdr:colOff>
      <xdr:row>41</xdr:row>
      <xdr:rowOff>123567</xdr:rowOff>
    </xdr:to>
    <xdr:sp macro="" textlink="">
      <xdr:nvSpPr>
        <xdr:cNvPr id="124" name="フローチャート: 判断 123">
          <a:extLst>
            <a:ext uri="{FF2B5EF4-FFF2-40B4-BE49-F238E27FC236}">
              <a16:creationId xmlns:a16="http://schemas.microsoft.com/office/drawing/2014/main" id="{66989F36-A171-40A7-8701-F959230E8B2E}"/>
            </a:ext>
          </a:extLst>
        </xdr:cNvPr>
        <xdr:cNvSpPr/>
      </xdr:nvSpPr>
      <xdr:spPr>
        <a:xfrm>
          <a:off x="7810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49312</xdr:rowOff>
    </xdr:from>
    <xdr:to>
      <xdr:col>36</xdr:col>
      <xdr:colOff>165100</xdr:colOff>
      <xdr:row>41</xdr:row>
      <xdr:rowOff>150912</xdr:rowOff>
    </xdr:to>
    <xdr:sp macro="" textlink="">
      <xdr:nvSpPr>
        <xdr:cNvPr id="125" name="フローチャート: 判断 124">
          <a:extLst>
            <a:ext uri="{FF2B5EF4-FFF2-40B4-BE49-F238E27FC236}">
              <a16:creationId xmlns:a16="http://schemas.microsoft.com/office/drawing/2014/main" id="{7408F922-B194-4CDF-B4C2-861B20E37EA6}"/>
            </a:ext>
          </a:extLst>
        </xdr:cNvPr>
        <xdr:cNvSpPr/>
      </xdr:nvSpPr>
      <xdr:spPr>
        <a:xfrm>
          <a:off x="6921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45F8432-F8DB-47BF-B6CF-506C159CB2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6AE5FE-9889-4885-84E0-B5B54C8019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66610D-2B28-4BF1-8957-E87886DFB3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9545534-5A3F-4DC9-84FC-BA1CA528C2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133FB29-5E66-4CBF-B974-B076EB2EFC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55615</xdr:rowOff>
    </xdr:from>
    <xdr:to>
      <xdr:col>55</xdr:col>
      <xdr:colOff>50800</xdr:colOff>
      <xdr:row>41</xdr:row>
      <xdr:rowOff>157215</xdr:rowOff>
    </xdr:to>
    <xdr:sp macro="" textlink="">
      <xdr:nvSpPr>
        <xdr:cNvPr id="131" name="楕円 130">
          <a:extLst>
            <a:ext uri="{FF2B5EF4-FFF2-40B4-BE49-F238E27FC236}">
              <a16:creationId xmlns:a16="http://schemas.microsoft.com/office/drawing/2014/main" id="{0C336D4F-970A-4580-81F5-FAC3F4B682C7}"/>
            </a:ext>
          </a:extLst>
        </xdr:cNvPr>
        <xdr:cNvSpPr/>
      </xdr:nvSpPr>
      <xdr:spPr>
        <a:xfrm>
          <a:off x="10426700" y="70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141992</xdr:rowOff>
    </xdr:from>
    <xdr:ext cx="534377" cy="259045"/>
    <xdr:sp macro="" textlink="">
      <xdr:nvSpPr>
        <xdr:cNvPr id="132" name="【道路】&#10;一人当たり延長該当値テキスト">
          <a:extLst>
            <a:ext uri="{FF2B5EF4-FFF2-40B4-BE49-F238E27FC236}">
              <a16:creationId xmlns:a16="http://schemas.microsoft.com/office/drawing/2014/main" id="{09358751-8F82-48EA-B986-D654A8A4E96A}"/>
            </a:ext>
          </a:extLst>
        </xdr:cNvPr>
        <xdr:cNvSpPr txBox="1"/>
      </xdr:nvSpPr>
      <xdr:spPr>
        <a:xfrm>
          <a:off x="10515600" y="69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57334</xdr:rowOff>
    </xdr:from>
    <xdr:to>
      <xdr:col>50</xdr:col>
      <xdr:colOff>165100</xdr:colOff>
      <xdr:row>41</xdr:row>
      <xdr:rowOff>158934</xdr:rowOff>
    </xdr:to>
    <xdr:sp macro="" textlink="">
      <xdr:nvSpPr>
        <xdr:cNvPr id="133" name="楕円 132">
          <a:extLst>
            <a:ext uri="{FF2B5EF4-FFF2-40B4-BE49-F238E27FC236}">
              <a16:creationId xmlns:a16="http://schemas.microsoft.com/office/drawing/2014/main" id="{7BBFD5AE-FC02-4405-9B91-F47623C98E33}"/>
            </a:ext>
          </a:extLst>
        </xdr:cNvPr>
        <xdr:cNvSpPr/>
      </xdr:nvSpPr>
      <xdr:spPr>
        <a:xfrm>
          <a:off x="9588500" y="70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106415</xdr:rowOff>
    </xdr:from>
    <xdr:to>
      <xdr:col>55</xdr:col>
      <xdr:colOff>0</xdr:colOff>
      <xdr:row>41</xdr:row>
      <xdr:rowOff>108134</xdr:rowOff>
    </xdr:to>
    <xdr:cxnSp macro="">
      <xdr:nvCxnSpPr>
        <xdr:cNvPr id="134" name="直線コネクタ 133">
          <a:extLst>
            <a:ext uri="{FF2B5EF4-FFF2-40B4-BE49-F238E27FC236}">
              <a16:creationId xmlns:a16="http://schemas.microsoft.com/office/drawing/2014/main" id="{E0884ACB-F869-4BB1-8FEF-C30C3EAC76A7}"/>
            </a:ext>
          </a:extLst>
        </xdr:cNvPr>
        <xdr:cNvCxnSpPr/>
      </xdr:nvCxnSpPr>
      <xdr:spPr>
        <a:xfrm flipV="1">
          <a:off x="9639300" y="7135865"/>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58972</xdr:rowOff>
    </xdr:from>
    <xdr:to>
      <xdr:col>46</xdr:col>
      <xdr:colOff>38100</xdr:colOff>
      <xdr:row>41</xdr:row>
      <xdr:rowOff>160572</xdr:rowOff>
    </xdr:to>
    <xdr:sp macro="" textlink="">
      <xdr:nvSpPr>
        <xdr:cNvPr id="135" name="楕円 134">
          <a:extLst>
            <a:ext uri="{FF2B5EF4-FFF2-40B4-BE49-F238E27FC236}">
              <a16:creationId xmlns:a16="http://schemas.microsoft.com/office/drawing/2014/main" id="{5EA00D6B-3EEC-41C1-8914-E554ACC9ABC5}"/>
            </a:ext>
          </a:extLst>
        </xdr:cNvPr>
        <xdr:cNvSpPr/>
      </xdr:nvSpPr>
      <xdr:spPr>
        <a:xfrm>
          <a:off x="8699500" y="70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108134</xdr:rowOff>
    </xdr:from>
    <xdr:to>
      <xdr:col>50</xdr:col>
      <xdr:colOff>114300</xdr:colOff>
      <xdr:row>41</xdr:row>
      <xdr:rowOff>109772</xdr:rowOff>
    </xdr:to>
    <xdr:cxnSp macro="">
      <xdr:nvCxnSpPr>
        <xdr:cNvPr id="136" name="直線コネクタ 135">
          <a:extLst>
            <a:ext uri="{FF2B5EF4-FFF2-40B4-BE49-F238E27FC236}">
              <a16:creationId xmlns:a16="http://schemas.microsoft.com/office/drawing/2014/main" id="{6B93D4F0-C660-43AB-8CA2-0ED6D1749D02}"/>
            </a:ext>
          </a:extLst>
        </xdr:cNvPr>
        <xdr:cNvCxnSpPr/>
      </xdr:nvCxnSpPr>
      <xdr:spPr>
        <a:xfrm flipV="1">
          <a:off x="8750300" y="713758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61187</xdr:rowOff>
    </xdr:from>
    <xdr:to>
      <xdr:col>41</xdr:col>
      <xdr:colOff>101600</xdr:colOff>
      <xdr:row>41</xdr:row>
      <xdr:rowOff>162787</xdr:rowOff>
    </xdr:to>
    <xdr:sp macro="" textlink="">
      <xdr:nvSpPr>
        <xdr:cNvPr id="137" name="楕円 136">
          <a:extLst>
            <a:ext uri="{FF2B5EF4-FFF2-40B4-BE49-F238E27FC236}">
              <a16:creationId xmlns:a16="http://schemas.microsoft.com/office/drawing/2014/main" id="{62BD6DD9-A7B7-4718-8C7A-32A0487DF8C1}"/>
            </a:ext>
          </a:extLst>
        </xdr:cNvPr>
        <xdr:cNvSpPr/>
      </xdr:nvSpPr>
      <xdr:spPr>
        <a:xfrm>
          <a:off x="7810500" y="70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109772</xdr:rowOff>
    </xdr:from>
    <xdr:to>
      <xdr:col>45</xdr:col>
      <xdr:colOff>177800</xdr:colOff>
      <xdr:row>41</xdr:row>
      <xdr:rowOff>111987</xdr:rowOff>
    </xdr:to>
    <xdr:cxnSp macro="">
      <xdr:nvCxnSpPr>
        <xdr:cNvPr id="138" name="直線コネクタ 137">
          <a:extLst>
            <a:ext uri="{FF2B5EF4-FFF2-40B4-BE49-F238E27FC236}">
              <a16:creationId xmlns:a16="http://schemas.microsoft.com/office/drawing/2014/main" id="{2979B6AC-1A5D-4CB3-9433-EE8A90F4FDE6}"/>
            </a:ext>
          </a:extLst>
        </xdr:cNvPr>
        <xdr:cNvCxnSpPr/>
      </xdr:nvCxnSpPr>
      <xdr:spPr>
        <a:xfrm flipV="1">
          <a:off x="7861300" y="7139222"/>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63288</xdr:rowOff>
    </xdr:from>
    <xdr:to>
      <xdr:col>36</xdr:col>
      <xdr:colOff>165100</xdr:colOff>
      <xdr:row>41</xdr:row>
      <xdr:rowOff>164888</xdr:rowOff>
    </xdr:to>
    <xdr:sp macro="" textlink="">
      <xdr:nvSpPr>
        <xdr:cNvPr id="139" name="楕円 138">
          <a:extLst>
            <a:ext uri="{FF2B5EF4-FFF2-40B4-BE49-F238E27FC236}">
              <a16:creationId xmlns:a16="http://schemas.microsoft.com/office/drawing/2014/main" id="{7047BF1A-92E7-4FBD-B855-85F9DC045047}"/>
            </a:ext>
          </a:extLst>
        </xdr:cNvPr>
        <xdr:cNvSpPr/>
      </xdr:nvSpPr>
      <xdr:spPr>
        <a:xfrm>
          <a:off x="6921500" y="70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111987</xdr:rowOff>
    </xdr:from>
    <xdr:to>
      <xdr:col>41</xdr:col>
      <xdr:colOff>50800</xdr:colOff>
      <xdr:row>41</xdr:row>
      <xdr:rowOff>114088</xdr:rowOff>
    </xdr:to>
    <xdr:cxnSp macro="">
      <xdr:nvCxnSpPr>
        <xdr:cNvPr id="140" name="直線コネクタ 139">
          <a:extLst>
            <a:ext uri="{FF2B5EF4-FFF2-40B4-BE49-F238E27FC236}">
              <a16:creationId xmlns:a16="http://schemas.microsoft.com/office/drawing/2014/main" id="{9ED06FAF-4085-4448-A27F-D664E777D610}"/>
            </a:ext>
          </a:extLst>
        </xdr:cNvPr>
        <xdr:cNvCxnSpPr/>
      </xdr:nvCxnSpPr>
      <xdr:spPr>
        <a:xfrm flipV="1">
          <a:off x="6972300" y="7141437"/>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7207AD98-8E9B-4D57-A4E8-D8A140C5735F}"/>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161424</xdr:rowOff>
    </xdr:from>
    <xdr:ext cx="534377" cy="259045"/>
    <xdr:sp macro="" textlink="">
      <xdr:nvSpPr>
        <xdr:cNvPr id="142" name="n_2aveValue【道路】&#10;一人当たり延長">
          <a:extLst>
            <a:ext uri="{FF2B5EF4-FFF2-40B4-BE49-F238E27FC236}">
              <a16:creationId xmlns:a16="http://schemas.microsoft.com/office/drawing/2014/main" id="{4346F4A4-CAB5-4774-9BCB-9AB8CDC5CD17}"/>
            </a:ext>
          </a:extLst>
        </xdr:cNvPr>
        <xdr:cNvSpPr txBox="1"/>
      </xdr:nvSpPr>
      <xdr:spPr>
        <a:xfrm>
          <a:off x="8483111" y="68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140094</xdr:rowOff>
    </xdr:from>
    <xdr:ext cx="534377" cy="259045"/>
    <xdr:sp macro="" textlink="">
      <xdr:nvSpPr>
        <xdr:cNvPr id="143" name="n_3aveValue【道路】&#10;一人当たり延長">
          <a:extLst>
            <a:ext uri="{FF2B5EF4-FFF2-40B4-BE49-F238E27FC236}">
              <a16:creationId xmlns:a16="http://schemas.microsoft.com/office/drawing/2014/main" id="{047C0B0C-CC37-46F9-96DD-CA896A1C97CD}"/>
            </a:ext>
          </a:extLst>
        </xdr:cNvPr>
        <xdr:cNvSpPr txBox="1"/>
      </xdr:nvSpPr>
      <xdr:spPr>
        <a:xfrm>
          <a:off x="7594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167439</xdr:rowOff>
    </xdr:from>
    <xdr:ext cx="534377" cy="259045"/>
    <xdr:sp macro="" textlink="">
      <xdr:nvSpPr>
        <xdr:cNvPr id="144" name="n_4aveValue【道路】&#10;一人当たり延長">
          <a:extLst>
            <a:ext uri="{FF2B5EF4-FFF2-40B4-BE49-F238E27FC236}">
              <a16:creationId xmlns:a16="http://schemas.microsoft.com/office/drawing/2014/main" id="{F28FA89B-48B6-48CF-BCEC-D3623FDC4BEB}"/>
            </a:ext>
          </a:extLst>
        </xdr:cNvPr>
        <xdr:cNvSpPr txBox="1"/>
      </xdr:nvSpPr>
      <xdr:spPr>
        <a:xfrm>
          <a:off x="6705111" y="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150061</xdr:rowOff>
    </xdr:from>
    <xdr:ext cx="534377" cy="259045"/>
    <xdr:sp macro="" textlink="">
      <xdr:nvSpPr>
        <xdr:cNvPr id="145" name="n_1mainValue【道路】&#10;一人当たり延長">
          <a:extLst>
            <a:ext uri="{FF2B5EF4-FFF2-40B4-BE49-F238E27FC236}">
              <a16:creationId xmlns:a16="http://schemas.microsoft.com/office/drawing/2014/main" id="{4CFB1034-6EE9-45B8-9967-BA9CE00244C8}"/>
            </a:ext>
          </a:extLst>
        </xdr:cNvPr>
        <xdr:cNvSpPr txBox="1"/>
      </xdr:nvSpPr>
      <xdr:spPr>
        <a:xfrm>
          <a:off x="9359411" y="71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151699</xdr:rowOff>
    </xdr:from>
    <xdr:ext cx="534377" cy="259045"/>
    <xdr:sp macro="" textlink="">
      <xdr:nvSpPr>
        <xdr:cNvPr id="146" name="n_2mainValue【道路】&#10;一人当たり延長">
          <a:extLst>
            <a:ext uri="{FF2B5EF4-FFF2-40B4-BE49-F238E27FC236}">
              <a16:creationId xmlns:a16="http://schemas.microsoft.com/office/drawing/2014/main" id="{9DF3EA0D-3421-41B0-8D8F-0DE4A5C503BE}"/>
            </a:ext>
          </a:extLst>
        </xdr:cNvPr>
        <xdr:cNvSpPr txBox="1"/>
      </xdr:nvSpPr>
      <xdr:spPr>
        <a:xfrm>
          <a:off x="8483111" y="71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153914</xdr:rowOff>
    </xdr:from>
    <xdr:ext cx="534377" cy="259045"/>
    <xdr:sp macro="" textlink="">
      <xdr:nvSpPr>
        <xdr:cNvPr id="147" name="n_3mainValue【道路】&#10;一人当たり延長">
          <a:extLst>
            <a:ext uri="{FF2B5EF4-FFF2-40B4-BE49-F238E27FC236}">
              <a16:creationId xmlns:a16="http://schemas.microsoft.com/office/drawing/2014/main" id="{CBF41D24-2999-4795-BD23-70E0D8BF6C8A}"/>
            </a:ext>
          </a:extLst>
        </xdr:cNvPr>
        <xdr:cNvSpPr txBox="1"/>
      </xdr:nvSpPr>
      <xdr:spPr>
        <a:xfrm>
          <a:off x="7594111" y="71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156015</xdr:rowOff>
    </xdr:from>
    <xdr:ext cx="534377" cy="259045"/>
    <xdr:sp macro="" textlink="">
      <xdr:nvSpPr>
        <xdr:cNvPr id="148" name="n_4mainValue【道路】&#10;一人当たり延長">
          <a:extLst>
            <a:ext uri="{FF2B5EF4-FFF2-40B4-BE49-F238E27FC236}">
              <a16:creationId xmlns:a16="http://schemas.microsoft.com/office/drawing/2014/main" id="{C2B9EB65-6AE4-43A9-A374-DAB667934578}"/>
            </a:ext>
          </a:extLst>
        </xdr:cNvPr>
        <xdr:cNvSpPr txBox="1"/>
      </xdr:nvSpPr>
      <xdr:spPr>
        <a:xfrm>
          <a:off x="6705111" y="71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6802654-4F86-4BDB-BF21-06FF3020F2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DDE92B7-82C0-4FB7-9D2F-3CC36E4CA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A19C0A6-93F5-417A-8E96-6BA092C398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92F1C14-B138-4FDC-8F39-4022B06B5E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1529C6C-3A16-470D-982B-4604D1A76D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166A579-72BD-42D1-8965-3A73E02FE3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EA9B97A-0DC5-45E2-8791-63E4CB76D3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C8EF73C-B5DA-4B35-8CE8-FA9B2BDB857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1D59AFF-0DCD-4161-9E8C-7926C86D70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6E5B8DC-C522-46CC-9CF2-B4DD1EBF6B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54034BC-58A0-4FBF-AE25-92D0047009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09FF93E-DDA9-4D8E-B0EB-86495484C8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5EC272E-3551-44DA-9118-861DB00BD97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D324A65-A9BA-4D47-97B8-225D3E642D7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2B6818E-AEE3-4BB8-A814-A15A113632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0EC2225-0426-471D-855F-F21E6A11BB8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E99B025-F928-47FB-9123-B1322B08D11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EA59291-FB61-4594-9A69-5F84B85391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BBEF798-B82E-416C-86D2-C3493E4C5D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A980804-974F-4BF5-9929-EAC83968DE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DA1C4F0-5FC6-499D-822B-EA9A274BB5C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48E7DA8-AFFA-43F7-9C83-7740D877C9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6819796-9E3D-4F01-AA5B-F299F641FF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F7A1F57-177E-4A95-98C0-5D1164A62A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2DC1DEE-EA70-4872-844D-EC1E36CD5F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D66F2E20-9680-4E70-8794-9EC9D4B9D22E}"/>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004B935-7A10-4909-842A-3FDCC44F1B07}"/>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3ACEF97-767D-4449-89F5-DD37E5322A09}"/>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8072945-2AE9-4FD5-B49F-D563A3691507}"/>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CBA9AC7-BA05-457D-BDBD-1C57C5DF172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B948DEC-A291-4ED4-802C-558133A5F2D2}"/>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F8778AE4-43FA-4911-B1DA-6E0DAB46F64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092723E-A77E-46F8-A8B7-B3EE664DB86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62E80D6F-435D-4435-A620-B0906BFFE071}"/>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21D94537-B4DD-4EAD-982A-A58AC7835F49}"/>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428062B0-3586-4FFE-A922-54F0F726B75B}"/>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51C100-DCB7-4A01-B67D-1AA8E4B0B5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77E31A-2C55-48A1-9501-7FC94A06C0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8A94A5D-2041-4674-8670-6AC4926D33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045EA1-52F0-4238-8797-F300BAFEC1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FCD0D2E-9247-4159-BFF1-414D91F44A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90" name="楕円 189">
          <a:extLst>
            <a:ext uri="{FF2B5EF4-FFF2-40B4-BE49-F238E27FC236}">
              <a16:creationId xmlns:a16="http://schemas.microsoft.com/office/drawing/2014/main" id="{5883CBDA-3180-43E9-879E-28F30A8695A2}"/>
            </a:ext>
          </a:extLst>
        </xdr:cNvPr>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6DEB838-7BC6-4022-A375-F8C5CA84A20D}"/>
            </a:ext>
          </a:extLst>
        </xdr:cNvPr>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92" name="楕円 191">
          <a:extLst>
            <a:ext uri="{FF2B5EF4-FFF2-40B4-BE49-F238E27FC236}">
              <a16:creationId xmlns:a16="http://schemas.microsoft.com/office/drawing/2014/main" id="{16E38316-A5CF-480D-9DCC-795B08EA2653}"/>
            </a:ext>
          </a:extLst>
        </xdr:cNvPr>
        <xdr:cNvSpPr/>
      </xdr:nvSpPr>
      <xdr:spPr>
        <a:xfrm>
          <a:off x="3746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58</xdr:row>
      <xdr:rowOff>146957</xdr:rowOff>
    </xdr:to>
    <xdr:cxnSp macro="">
      <xdr:nvCxnSpPr>
        <xdr:cNvPr id="193" name="直線コネクタ 192">
          <a:extLst>
            <a:ext uri="{FF2B5EF4-FFF2-40B4-BE49-F238E27FC236}">
              <a16:creationId xmlns:a16="http://schemas.microsoft.com/office/drawing/2014/main" id="{6C8F88B6-F7E0-4071-8566-5DDA1EACF1A4}"/>
            </a:ext>
          </a:extLst>
        </xdr:cNvPr>
        <xdr:cNvCxnSpPr/>
      </xdr:nvCxnSpPr>
      <xdr:spPr>
        <a:xfrm flipV="1">
          <a:off x="3797300" y="100877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94" name="楕円 193">
          <a:extLst>
            <a:ext uri="{FF2B5EF4-FFF2-40B4-BE49-F238E27FC236}">
              <a16:creationId xmlns:a16="http://schemas.microsoft.com/office/drawing/2014/main" id="{F9D94A28-E5E4-4D71-9A70-8AD09338C6BB}"/>
            </a:ext>
          </a:extLst>
        </xdr:cNvPr>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59</xdr:row>
      <xdr:rowOff>35923</xdr:rowOff>
    </xdr:to>
    <xdr:cxnSp macro="">
      <xdr:nvCxnSpPr>
        <xdr:cNvPr id="195" name="直線コネクタ 194">
          <a:extLst>
            <a:ext uri="{FF2B5EF4-FFF2-40B4-BE49-F238E27FC236}">
              <a16:creationId xmlns:a16="http://schemas.microsoft.com/office/drawing/2014/main" id="{9F9CAD08-44F6-49AB-8CC2-4508428B65AF}"/>
            </a:ext>
          </a:extLst>
        </xdr:cNvPr>
        <xdr:cNvCxnSpPr/>
      </xdr:nvCxnSpPr>
      <xdr:spPr>
        <a:xfrm flipV="1">
          <a:off x="2908300" y="100910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196" name="楕円 195">
          <a:extLst>
            <a:ext uri="{FF2B5EF4-FFF2-40B4-BE49-F238E27FC236}">
              <a16:creationId xmlns:a16="http://schemas.microsoft.com/office/drawing/2014/main" id="{79D35B68-3FB7-4785-BBB2-9973761A408A}"/>
            </a:ext>
          </a:extLst>
        </xdr:cNvPr>
        <xdr:cNvSpPr/>
      </xdr:nvSpPr>
      <xdr:spPr>
        <a:xfrm>
          <a:off x="1968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59</xdr:row>
      <xdr:rowOff>50619</xdr:rowOff>
    </xdr:to>
    <xdr:cxnSp macro="">
      <xdr:nvCxnSpPr>
        <xdr:cNvPr id="197" name="直線コネクタ 196">
          <a:extLst>
            <a:ext uri="{FF2B5EF4-FFF2-40B4-BE49-F238E27FC236}">
              <a16:creationId xmlns:a16="http://schemas.microsoft.com/office/drawing/2014/main" id="{D4B042B9-5484-4902-B64F-3E051DA37973}"/>
            </a:ext>
          </a:extLst>
        </xdr:cNvPr>
        <xdr:cNvCxnSpPr/>
      </xdr:nvCxnSpPr>
      <xdr:spPr>
        <a:xfrm flipV="1">
          <a:off x="2019300" y="101514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7983</xdr:rowOff>
    </xdr:from>
    <xdr:to>
      <xdr:col>6</xdr:col>
      <xdr:colOff>38100</xdr:colOff>
      <xdr:row>59</xdr:row>
      <xdr:rowOff>109583</xdr:rowOff>
    </xdr:to>
    <xdr:sp macro="" textlink="">
      <xdr:nvSpPr>
        <xdr:cNvPr id="198" name="楕円 197">
          <a:extLst>
            <a:ext uri="{FF2B5EF4-FFF2-40B4-BE49-F238E27FC236}">
              <a16:creationId xmlns:a16="http://schemas.microsoft.com/office/drawing/2014/main" id="{BFCAC87F-4ACE-4421-BD5F-1FC8B8288502}"/>
            </a:ext>
          </a:extLst>
        </xdr:cNvPr>
        <xdr:cNvSpPr/>
      </xdr:nvSpPr>
      <xdr:spPr>
        <a:xfrm>
          <a:off x="1079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50619</xdr:rowOff>
    </xdr:from>
    <xdr:to>
      <xdr:col>10</xdr:col>
      <xdr:colOff>114300</xdr:colOff>
      <xdr:row>59</xdr:row>
      <xdr:rowOff>58783</xdr:rowOff>
    </xdr:to>
    <xdr:cxnSp macro="">
      <xdr:nvCxnSpPr>
        <xdr:cNvPr id="199" name="直線コネクタ 198">
          <a:extLst>
            <a:ext uri="{FF2B5EF4-FFF2-40B4-BE49-F238E27FC236}">
              <a16:creationId xmlns:a16="http://schemas.microsoft.com/office/drawing/2014/main" id="{463013AF-BDD7-4E79-9442-DB853B723C22}"/>
            </a:ext>
          </a:extLst>
        </xdr:cNvPr>
        <xdr:cNvCxnSpPr/>
      </xdr:nvCxnSpPr>
      <xdr:spPr>
        <a:xfrm flipV="1">
          <a:off x="1130300" y="101661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B83129E-44DB-47FD-BD26-8D14352CA026}"/>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0313E7E-6F88-49C2-85A7-76C8FE15A7BE}"/>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0F999D7-53D3-4E3B-B2D6-F828985E98DD}"/>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A315A66-F8A5-4B1B-97BC-03ABD79602ED}"/>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51C1256-79DF-4341-A83C-A49794E0EFCC}"/>
            </a:ext>
          </a:extLst>
        </xdr:cNvPr>
        <xdr:cNvSpPr txBox="1"/>
      </xdr:nvSpPr>
      <xdr:spPr>
        <a:xfrm>
          <a:off x="3582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CA092A1-DFBF-4859-963F-2F6A13176BA2}"/>
            </a:ext>
          </a:extLst>
        </xdr:cNvPr>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117946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3656DE0-05AA-4CF9-B1E3-82C179248D86}"/>
            </a:ext>
          </a:extLst>
        </xdr:cNvPr>
        <xdr:cNvSpPr txBox="1"/>
      </xdr:nvSpPr>
      <xdr:spPr>
        <a:xfrm>
          <a:off x="1816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126110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33AEDBF-3E0F-4847-AAC1-09BB392D8B2C}"/>
            </a:ext>
          </a:extLst>
        </xdr:cNvPr>
        <xdr:cNvSpPr txBox="1"/>
      </xdr:nvSpPr>
      <xdr:spPr>
        <a:xfrm>
          <a:off x="927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55D61AE-815A-458E-8BCD-795F20B5D8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2B97C5A-A2AB-469A-8CA1-E11BF9A476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F05AD75-FE4E-4439-9B76-2265BE8238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58FB5FD-B660-4B15-B517-70162E7426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4BBDD42-4927-4EBE-BE4C-B8833F883B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B42289B-2DD8-4D6B-B888-7A7D440E26F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D00FCA2-D622-4A7F-ADF8-F3BAD04ADE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D6E8C7F-B9DB-4B21-A3B8-5F81025EDC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E4A6239-FED6-42FF-97BF-8E7E85D881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7EB7C3A-0BBC-4A44-A8B0-1C7B241492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27B00A6-4D11-4E63-B802-B2BC526D63B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C283977-B113-4D81-AD64-84613882128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EE526D5-E838-4C8F-98BE-0DA3B92FD9C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9C3A5098-32AE-424C-9427-7811E0F7634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DE12500-3F34-4F65-9BE9-9368EB8DC9E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12CA03AD-BA49-4771-BCF0-223CC23DFB3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78FA2F4-4278-4DCB-A9D9-32CD6C453B6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50E63A6-F320-466F-804C-70F5D277DA2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E890223-7438-4635-8076-E6B8B43F2B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B0D8871-BA4A-4E27-A50D-E008B9EE189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79967E6C-C6A6-4580-A239-8C9329C69C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994575F4-CDB7-475C-8AB2-642BB697D84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1189E75-BDBD-4EBF-9084-554CDD4D8713}"/>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FB676AC-6B02-4076-A832-67A11C398836}"/>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BC961F3C-8C55-41F6-8059-C4816506238C}"/>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D2757C47-EE77-4DF0-95B6-101DD97A8E3D}"/>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E6BA677-1392-47CF-92CA-6B8A5CE7717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5B1666AB-384D-4C58-8DB0-A22DC4203B31}"/>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3CBF2C47-F0B1-4195-BEFC-3DBFC1257355}"/>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76238</xdr:rowOff>
    </xdr:from>
    <xdr:to>
      <xdr:col>46</xdr:col>
      <xdr:colOff>38100</xdr:colOff>
      <xdr:row>63</xdr:row>
      <xdr:rowOff>6388</xdr:rowOff>
    </xdr:to>
    <xdr:sp macro="" textlink="">
      <xdr:nvSpPr>
        <xdr:cNvPr id="237" name="フローチャート: 判断 236">
          <a:extLst>
            <a:ext uri="{FF2B5EF4-FFF2-40B4-BE49-F238E27FC236}">
              <a16:creationId xmlns:a16="http://schemas.microsoft.com/office/drawing/2014/main" id="{8AF63C3D-E297-4798-9728-69347BAEF66A}"/>
            </a:ext>
          </a:extLst>
        </xdr:cNvPr>
        <xdr:cNvSpPr/>
      </xdr:nvSpPr>
      <xdr:spPr>
        <a:xfrm>
          <a:off x="8699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81222</xdr:rowOff>
    </xdr:from>
    <xdr:to>
      <xdr:col>41</xdr:col>
      <xdr:colOff>101600</xdr:colOff>
      <xdr:row>63</xdr:row>
      <xdr:rowOff>11372</xdr:rowOff>
    </xdr:to>
    <xdr:sp macro="" textlink="">
      <xdr:nvSpPr>
        <xdr:cNvPr id="238" name="フローチャート: 判断 237">
          <a:extLst>
            <a:ext uri="{FF2B5EF4-FFF2-40B4-BE49-F238E27FC236}">
              <a16:creationId xmlns:a16="http://schemas.microsoft.com/office/drawing/2014/main" id="{F6B13D1B-555F-47A5-93E8-925B9F03313E}"/>
            </a:ext>
          </a:extLst>
        </xdr:cNvPr>
        <xdr:cNvSpPr/>
      </xdr:nvSpPr>
      <xdr:spPr>
        <a:xfrm>
          <a:off x="7810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122005</xdr:rowOff>
    </xdr:from>
    <xdr:to>
      <xdr:col>36</xdr:col>
      <xdr:colOff>165100</xdr:colOff>
      <xdr:row>63</xdr:row>
      <xdr:rowOff>52155</xdr:rowOff>
    </xdr:to>
    <xdr:sp macro="" textlink="">
      <xdr:nvSpPr>
        <xdr:cNvPr id="239" name="フローチャート: 判断 238">
          <a:extLst>
            <a:ext uri="{FF2B5EF4-FFF2-40B4-BE49-F238E27FC236}">
              <a16:creationId xmlns:a16="http://schemas.microsoft.com/office/drawing/2014/main" id="{AA92E1DF-6872-4FAF-8037-98B576D6B7AF}"/>
            </a:ext>
          </a:extLst>
        </xdr:cNvPr>
        <xdr:cNvSpPr/>
      </xdr:nvSpPr>
      <xdr:spPr>
        <a:xfrm>
          <a:off x="6921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C61B5B3-2552-4114-A289-4F07CEFDF2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B38879E-84F8-40BA-9C58-9AF547EB04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6F108E-3DEE-47E7-BA24-D46DFC9276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4509A6-0B3F-4CA0-98AE-EDCC42A235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620791D-0C53-42A6-94FC-4739600D50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94129</xdr:rowOff>
    </xdr:from>
    <xdr:to>
      <xdr:col>55</xdr:col>
      <xdr:colOff>50800</xdr:colOff>
      <xdr:row>64</xdr:row>
      <xdr:rowOff>24279</xdr:rowOff>
    </xdr:to>
    <xdr:sp macro="" textlink="">
      <xdr:nvSpPr>
        <xdr:cNvPr id="245" name="楕円 244">
          <a:extLst>
            <a:ext uri="{FF2B5EF4-FFF2-40B4-BE49-F238E27FC236}">
              <a16:creationId xmlns:a16="http://schemas.microsoft.com/office/drawing/2014/main" id="{23AEA566-9038-4DFB-9750-C99F941BA96B}"/>
            </a:ext>
          </a:extLst>
        </xdr:cNvPr>
        <xdr:cNvSpPr/>
      </xdr:nvSpPr>
      <xdr:spPr>
        <a:xfrm>
          <a:off x="10426700" y="108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9056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A05F01E-3207-4EDC-847A-F18C54534D68}"/>
            </a:ext>
          </a:extLst>
        </xdr:cNvPr>
        <xdr:cNvSpPr txBox="1"/>
      </xdr:nvSpPr>
      <xdr:spPr>
        <a:xfrm>
          <a:off x="10515600" y="108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95807</xdr:rowOff>
    </xdr:from>
    <xdr:to>
      <xdr:col>50</xdr:col>
      <xdr:colOff>165100</xdr:colOff>
      <xdr:row>64</xdr:row>
      <xdr:rowOff>25957</xdr:rowOff>
    </xdr:to>
    <xdr:sp macro="" textlink="">
      <xdr:nvSpPr>
        <xdr:cNvPr id="247" name="楕円 246">
          <a:extLst>
            <a:ext uri="{FF2B5EF4-FFF2-40B4-BE49-F238E27FC236}">
              <a16:creationId xmlns:a16="http://schemas.microsoft.com/office/drawing/2014/main" id="{A1CCBEEE-8F72-4D70-A5C7-05EC6D6425E6}"/>
            </a:ext>
          </a:extLst>
        </xdr:cNvPr>
        <xdr:cNvSpPr/>
      </xdr:nvSpPr>
      <xdr:spPr>
        <a:xfrm>
          <a:off x="9588500" y="108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144929</xdr:rowOff>
    </xdr:from>
    <xdr:to>
      <xdr:col>55</xdr:col>
      <xdr:colOff>0</xdr:colOff>
      <xdr:row>63</xdr:row>
      <xdr:rowOff>146607</xdr:rowOff>
    </xdr:to>
    <xdr:cxnSp macro="">
      <xdr:nvCxnSpPr>
        <xdr:cNvPr id="248" name="直線コネクタ 247">
          <a:extLst>
            <a:ext uri="{FF2B5EF4-FFF2-40B4-BE49-F238E27FC236}">
              <a16:creationId xmlns:a16="http://schemas.microsoft.com/office/drawing/2014/main" id="{375CEEC9-510C-475E-A684-A3D1B65A5D7E}"/>
            </a:ext>
          </a:extLst>
        </xdr:cNvPr>
        <xdr:cNvCxnSpPr/>
      </xdr:nvCxnSpPr>
      <xdr:spPr>
        <a:xfrm flipV="1">
          <a:off x="9639300" y="10946279"/>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99228</xdr:rowOff>
    </xdr:from>
    <xdr:to>
      <xdr:col>46</xdr:col>
      <xdr:colOff>38100</xdr:colOff>
      <xdr:row>64</xdr:row>
      <xdr:rowOff>29378</xdr:rowOff>
    </xdr:to>
    <xdr:sp macro="" textlink="">
      <xdr:nvSpPr>
        <xdr:cNvPr id="249" name="楕円 248">
          <a:extLst>
            <a:ext uri="{FF2B5EF4-FFF2-40B4-BE49-F238E27FC236}">
              <a16:creationId xmlns:a16="http://schemas.microsoft.com/office/drawing/2014/main" id="{160BA2F3-2FCD-4179-A06F-B2DF2CAF3A59}"/>
            </a:ext>
          </a:extLst>
        </xdr:cNvPr>
        <xdr:cNvSpPr/>
      </xdr:nvSpPr>
      <xdr:spPr>
        <a:xfrm>
          <a:off x="8699500" y="109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146607</xdr:rowOff>
    </xdr:from>
    <xdr:to>
      <xdr:col>50</xdr:col>
      <xdr:colOff>114300</xdr:colOff>
      <xdr:row>63</xdr:row>
      <xdr:rowOff>150028</xdr:rowOff>
    </xdr:to>
    <xdr:cxnSp macro="">
      <xdr:nvCxnSpPr>
        <xdr:cNvPr id="250" name="直線コネクタ 249">
          <a:extLst>
            <a:ext uri="{FF2B5EF4-FFF2-40B4-BE49-F238E27FC236}">
              <a16:creationId xmlns:a16="http://schemas.microsoft.com/office/drawing/2014/main" id="{8756492F-4DB8-46BB-9817-C6852FA8EBF3}"/>
            </a:ext>
          </a:extLst>
        </xdr:cNvPr>
        <xdr:cNvCxnSpPr/>
      </xdr:nvCxnSpPr>
      <xdr:spPr>
        <a:xfrm flipV="1">
          <a:off x="8750300" y="10947957"/>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100929</xdr:rowOff>
    </xdr:from>
    <xdr:to>
      <xdr:col>41</xdr:col>
      <xdr:colOff>101600</xdr:colOff>
      <xdr:row>64</xdr:row>
      <xdr:rowOff>31079</xdr:rowOff>
    </xdr:to>
    <xdr:sp macro="" textlink="">
      <xdr:nvSpPr>
        <xdr:cNvPr id="251" name="楕円 250">
          <a:extLst>
            <a:ext uri="{FF2B5EF4-FFF2-40B4-BE49-F238E27FC236}">
              <a16:creationId xmlns:a16="http://schemas.microsoft.com/office/drawing/2014/main" id="{DD6954CB-3C9C-414F-AC94-D08FA203A071}"/>
            </a:ext>
          </a:extLst>
        </xdr:cNvPr>
        <xdr:cNvSpPr/>
      </xdr:nvSpPr>
      <xdr:spPr>
        <a:xfrm>
          <a:off x="7810500" y="109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150028</xdr:rowOff>
    </xdr:from>
    <xdr:to>
      <xdr:col>45</xdr:col>
      <xdr:colOff>177800</xdr:colOff>
      <xdr:row>63</xdr:row>
      <xdr:rowOff>151729</xdr:rowOff>
    </xdr:to>
    <xdr:cxnSp macro="">
      <xdr:nvCxnSpPr>
        <xdr:cNvPr id="252" name="直線コネクタ 251">
          <a:extLst>
            <a:ext uri="{FF2B5EF4-FFF2-40B4-BE49-F238E27FC236}">
              <a16:creationId xmlns:a16="http://schemas.microsoft.com/office/drawing/2014/main" id="{33B39BD7-D477-4094-B318-76D5C5273DB5}"/>
            </a:ext>
          </a:extLst>
        </xdr:cNvPr>
        <xdr:cNvCxnSpPr/>
      </xdr:nvCxnSpPr>
      <xdr:spPr>
        <a:xfrm flipV="1">
          <a:off x="7861300" y="1095137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102326</xdr:rowOff>
    </xdr:from>
    <xdr:to>
      <xdr:col>36</xdr:col>
      <xdr:colOff>165100</xdr:colOff>
      <xdr:row>64</xdr:row>
      <xdr:rowOff>32476</xdr:rowOff>
    </xdr:to>
    <xdr:sp macro="" textlink="">
      <xdr:nvSpPr>
        <xdr:cNvPr id="253" name="楕円 252">
          <a:extLst>
            <a:ext uri="{FF2B5EF4-FFF2-40B4-BE49-F238E27FC236}">
              <a16:creationId xmlns:a16="http://schemas.microsoft.com/office/drawing/2014/main" id="{8D2BC999-5B15-4437-93BD-A8C320ACEAA1}"/>
            </a:ext>
          </a:extLst>
        </xdr:cNvPr>
        <xdr:cNvSpPr/>
      </xdr:nvSpPr>
      <xdr:spPr>
        <a:xfrm>
          <a:off x="6921500" y="109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151729</xdr:rowOff>
    </xdr:from>
    <xdr:to>
      <xdr:col>41</xdr:col>
      <xdr:colOff>50800</xdr:colOff>
      <xdr:row>63</xdr:row>
      <xdr:rowOff>153126</xdr:rowOff>
    </xdr:to>
    <xdr:cxnSp macro="">
      <xdr:nvCxnSpPr>
        <xdr:cNvPr id="254" name="直線コネクタ 253">
          <a:extLst>
            <a:ext uri="{FF2B5EF4-FFF2-40B4-BE49-F238E27FC236}">
              <a16:creationId xmlns:a16="http://schemas.microsoft.com/office/drawing/2014/main" id="{2365548E-58A3-438C-8FA1-B2FE4DAB1FA2}"/>
            </a:ext>
          </a:extLst>
        </xdr:cNvPr>
        <xdr:cNvCxnSpPr/>
      </xdr:nvCxnSpPr>
      <xdr:spPr>
        <a:xfrm flipV="1">
          <a:off x="6972300" y="1095307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14E1347-9223-4E37-A0C2-E0DB9D95286E}"/>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22915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89DDD30-8E2B-4C11-82C4-CD1873E9ED2F}"/>
            </a:ext>
          </a:extLst>
        </xdr:cNvPr>
        <xdr:cNvSpPr txBox="1"/>
      </xdr:nvSpPr>
      <xdr:spPr>
        <a:xfrm>
          <a:off x="84507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27899</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38DE947D-47C9-4D44-BEEA-FA871C2687A6}"/>
            </a:ext>
          </a:extLst>
        </xdr:cNvPr>
        <xdr:cNvSpPr txBox="1"/>
      </xdr:nvSpPr>
      <xdr:spPr>
        <a:xfrm>
          <a:off x="7561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68682</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A8CA93C-8620-44F2-BE9E-2204B5EFB106}"/>
            </a:ext>
          </a:extLst>
        </xdr:cNvPr>
        <xdr:cNvSpPr txBox="1"/>
      </xdr:nvSpPr>
      <xdr:spPr>
        <a:xfrm>
          <a:off x="6672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17084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DAF3A32-817E-4429-A45B-FD2287139E60}"/>
            </a:ext>
          </a:extLst>
        </xdr:cNvPr>
        <xdr:cNvSpPr txBox="1"/>
      </xdr:nvSpPr>
      <xdr:spPr>
        <a:xfrm>
          <a:off x="9327095" y="1098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20505</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437635C1-1D64-4C43-A219-C66B8A1EBB67}"/>
            </a:ext>
          </a:extLst>
        </xdr:cNvPr>
        <xdr:cNvSpPr txBox="1"/>
      </xdr:nvSpPr>
      <xdr:spPr>
        <a:xfrm>
          <a:off x="8483111" y="109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22206</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934ECDCE-22F5-4210-8EB8-5A8F7732530A}"/>
            </a:ext>
          </a:extLst>
        </xdr:cNvPr>
        <xdr:cNvSpPr txBox="1"/>
      </xdr:nvSpPr>
      <xdr:spPr>
        <a:xfrm>
          <a:off x="7594111" y="109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23603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F72C49C5-4B9F-4055-9ECA-F3795D432EDA}"/>
            </a:ext>
          </a:extLst>
        </xdr:cNvPr>
        <xdr:cNvSpPr txBox="1"/>
      </xdr:nvSpPr>
      <xdr:spPr>
        <a:xfrm>
          <a:off x="6705111" y="109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5DB2B03-9AB7-4CFB-973B-2DD4992B33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996DC0F-F605-4047-8FD4-FABCA3EFCF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3896ADD-7D89-49ED-9281-D5BB21541C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5CCA705-87FA-4E69-A263-0BEE8608ED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726F91A-B87B-465D-BFAF-B84E9C9BA0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84CCD5F-A7F8-456C-99C9-257C77BB50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601343E-8AC5-4815-84A2-F7817C31D3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076888A-44DB-454D-BA41-71080260CD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91EE734-A529-4582-876B-500AB15E64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46C1FB8-325F-4DA1-95F1-1B03D05BF2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4C6578F-69FB-4EBA-A952-81BE0B9820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2B9E756-C8C7-4C82-AD64-5C43F60C6F7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5BFC05B-6D6F-4881-8180-035A92B4BF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84146C13-29CB-4958-A187-93A27D640A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F427264-670E-46DA-AF66-49BF53B311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A4B4DCBA-4BF0-4946-94B8-39ABC2926F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AB33B516-E13C-4D36-8C95-54A065C31A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A88AD54F-5E49-48A8-9570-10BCFDE5AD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28BD77D0-BE57-460C-9D6D-1F9C1F13E3D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874A1510-80D1-483A-A77B-0978B14FAFF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8F32D69E-958F-47EA-A5D8-FB824756599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5EA51DC8-5358-407A-A1DE-79B1527A20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72F7258-CEF6-4313-9CE7-8BFFE173AFC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FEF2321-F454-48D1-9095-690B632D4C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FCBD5B6C-06F8-4E2C-BA3F-B38798FD2471}"/>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58421451-8AB5-44AE-84A9-D0980CDAB2F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734F84DC-67A2-4898-8B6A-81A507C2C33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A0ED811-2089-4142-8F2C-1BE518C96847}"/>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675CB98-C60F-4B77-8CEB-7068D9E85932}"/>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5DF574F7-A4ED-4A3F-A6CB-9856F9D27FBC}"/>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7AC1A4EA-3DBC-4EAB-900F-C73D47D8BC4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CA96A43-9581-4BBF-ABC6-C1E9B073879A}"/>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595E1259-0ECB-4E68-9331-40093E1F9D93}"/>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6CF50ACB-4FAA-42BA-9019-2352011F4327}"/>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EA9E822E-0259-4DB9-B322-3B57B89312F3}"/>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645C504-0527-487E-80ED-46FA6B0CFE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10CB85-4B24-4DB5-B839-47BE9060E4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C011283-66F5-415A-8A83-CD61512914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7C603C-A7E1-40CA-B23E-4396AD3DDD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FDA4A3-3975-4D7C-8BD4-A4F30ECFEA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46355</xdr:rowOff>
    </xdr:from>
    <xdr:to>
      <xdr:col>24</xdr:col>
      <xdr:colOff>114300</xdr:colOff>
      <xdr:row>78</xdr:row>
      <xdr:rowOff>147955</xdr:rowOff>
    </xdr:to>
    <xdr:sp macro="" textlink="">
      <xdr:nvSpPr>
        <xdr:cNvPr id="303" name="楕円 302">
          <a:extLst>
            <a:ext uri="{FF2B5EF4-FFF2-40B4-BE49-F238E27FC236}">
              <a16:creationId xmlns:a16="http://schemas.microsoft.com/office/drawing/2014/main" id="{BD67CC4B-FFBF-44CD-A3EB-E93BA1AC970B}"/>
            </a:ext>
          </a:extLst>
        </xdr:cNvPr>
        <xdr:cNvSpPr/>
      </xdr:nvSpPr>
      <xdr:spPr>
        <a:xfrm>
          <a:off x="4584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151782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9AC6B69-51B9-4C2B-B3B6-7703314237F5}"/>
            </a:ext>
          </a:extLst>
        </xdr:cNvPr>
        <xdr:cNvSpPr txBox="1"/>
      </xdr:nvSpPr>
      <xdr:spPr>
        <a:xfrm>
          <a:off x="4673600" y="1335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5" name="楕円 304">
          <a:extLst>
            <a:ext uri="{FF2B5EF4-FFF2-40B4-BE49-F238E27FC236}">
              <a16:creationId xmlns:a16="http://schemas.microsoft.com/office/drawing/2014/main" id="{A29978C0-5C72-4FFE-B6FC-1A79BC00195E}"/>
            </a:ext>
          </a:extLst>
        </xdr:cNvPr>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97155</xdr:rowOff>
    </xdr:from>
    <xdr:to>
      <xdr:col>24</xdr:col>
      <xdr:colOff>63500</xdr:colOff>
      <xdr:row>81</xdr:row>
      <xdr:rowOff>80011</xdr:rowOff>
    </xdr:to>
    <xdr:cxnSp macro="">
      <xdr:nvCxnSpPr>
        <xdr:cNvPr id="306" name="直線コネクタ 305">
          <a:extLst>
            <a:ext uri="{FF2B5EF4-FFF2-40B4-BE49-F238E27FC236}">
              <a16:creationId xmlns:a16="http://schemas.microsoft.com/office/drawing/2014/main" id="{56A1640F-743B-4353-9638-25E27653FB62}"/>
            </a:ext>
          </a:extLst>
        </xdr:cNvPr>
        <xdr:cNvCxnSpPr/>
      </xdr:nvCxnSpPr>
      <xdr:spPr>
        <a:xfrm flipV="1">
          <a:off x="3797300" y="13470255"/>
          <a:ext cx="838200" cy="49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307" name="楕円 306">
          <a:extLst>
            <a:ext uri="{FF2B5EF4-FFF2-40B4-BE49-F238E27FC236}">
              <a16:creationId xmlns:a16="http://schemas.microsoft.com/office/drawing/2014/main" id="{447E164B-2E04-4B63-9759-646363DD6E2F}"/>
            </a:ext>
          </a:extLst>
        </xdr:cNvPr>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80011</xdr:rowOff>
    </xdr:to>
    <xdr:cxnSp macro="">
      <xdr:nvCxnSpPr>
        <xdr:cNvPr id="308" name="直線コネクタ 307">
          <a:extLst>
            <a:ext uri="{FF2B5EF4-FFF2-40B4-BE49-F238E27FC236}">
              <a16:creationId xmlns:a16="http://schemas.microsoft.com/office/drawing/2014/main" id="{8D6153A3-0BB6-4150-B4BC-EB373B8642C6}"/>
            </a:ext>
          </a:extLst>
        </xdr:cNvPr>
        <xdr:cNvCxnSpPr/>
      </xdr:nvCxnSpPr>
      <xdr:spPr>
        <a:xfrm>
          <a:off x="2908300" y="139503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09" name="楕円 308">
          <a:extLst>
            <a:ext uri="{FF2B5EF4-FFF2-40B4-BE49-F238E27FC236}">
              <a16:creationId xmlns:a16="http://schemas.microsoft.com/office/drawing/2014/main" id="{C4A308A8-A0C6-4C06-B648-31D357E0304B}"/>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70486</xdr:rowOff>
    </xdr:to>
    <xdr:cxnSp macro="">
      <xdr:nvCxnSpPr>
        <xdr:cNvPr id="310" name="直線コネクタ 309">
          <a:extLst>
            <a:ext uri="{FF2B5EF4-FFF2-40B4-BE49-F238E27FC236}">
              <a16:creationId xmlns:a16="http://schemas.microsoft.com/office/drawing/2014/main" id="{B902DF89-ACB5-4B4B-8258-30EF1A7B0E43}"/>
            </a:ext>
          </a:extLst>
        </xdr:cNvPr>
        <xdr:cNvCxnSpPr/>
      </xdr:nvCxnSpPr>
      <xdr:spPr>
        <a:xfrm flipV="1">
          <a:off x="2019300" y="13950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1" name="楕円 310">
          <a:extLst>
            <a:ext uri="{FF2B5EF4-FFF2-40B4-BE49-F238E27FC236}">
              <a16:creationId xmlns:a16="http://schemas.microsoft.com/office/drawing/2014/main" id="{AF553A92-31E3-4A10-BFC4-0EEBB81181C4}"/>
            </a:ext>
          </a:extLst>
        </xdr:cNvPr>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78105</xdr:rowOff>
    </xdr:to>
    <xdr:cxnSp macro="">
      <xdr:nvCxnSpPr>
        <xdr:cNvPr id="312" name="直線コネクタ 311">
          <a:extLst>
            <a:ext uri="{FF2B5EF4-FFF2-40B4-BE49-F238E27FC236}">
              <a16:creationId xmlns:a16="http://schemas.microsoft.com/office/drawing/2014/main" id="{3F25684A-F81C-482C-A8CA-923CB2B3E703}"/>
            </a:ext>
          </a:extLst>
        </xdr:cNvPr>
        <xdr:cNvCxnSpPr/>
      </xdr:nvCxnSpPr>
      <xdr:spPr>
        <a:xfrm flipV="1">
          <a:off x="1130300" y="139579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62FF906E-E467-4CD7-9B23-2ABD75192B5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6F6C00D3-AB0B-4D5D-8ED4-12F3FCCE1F98}"/>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8644FC29-6D79-4ABB-BC94-E1D6B8E46D9F}"/>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2FF12891-5094-4D03-AD22-EB69CAD9DBE1}"/>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7" name="n_1mainValue【公営住宅】&#10;有形固定資産減価償却率">
          <a:extLst>
            <a:ext uri="{FF2B5EF4-FFF2-40B4-BE49-F238E27FC236}">
              <a16:creationId xmlns:a16="http://schemas.microsoft.com/office/drawing/2014/main" id="{50AEADA8-251D-4BE2-8A1F-FED2B939E6FB}"/>
            </a:ext>
          </a:extLst>
        </xdr:cNvPr>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318" name="n_2mainValue【公営住宅】&#10;有形固定資産減価償却率">
          <a:extLst>
            <a:ext uri="{FF2B5EF4-FFF2-40B4-BE49-F238E27FC236}">
              <a16:creationId xmlns:a16="http://schemas.microsoft.com/office/drawing/2014/main" id="{70540D36-00C5-49C2-BF1B-A9F2785A6B20}"/>
            </a:ext>
          </a:extLst>
        </xdr:cNvPr>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9" name="n_3mainValue【公営住宅】&#10;有形固定資産減価償却率">
          <a:extLst>
            <a:ext uri="{FF2B5EF4-FFF2-40B4-BE49-F238E27FC236}">
              <a16:creationId xmlns:a16="http://schemas.microsoft.com/office/drawing/2014/main" id="{6A7C1DBB-213C-4D55-AB71-94F8B2689CC5}"/>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20" name="n_4mainValue【公営住宅】&#10;有形固定資産減価償却率">
          <a:extLst>
            <a:ext uri="{FF2B5EF4-FFF2-40B4-BE49-F238E27FC236}">
              <a16:creationId xmlns:a16="http://schemas.microsoft.com/office/drawing/2014/main" id="{49C7F66E-AE96-4004-8E0B-95D489567A66}"/>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D6A9550-42C9-4D0A-B9D7-0FF7B589AA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CEBE410-153C-497F-9C26-E7DB8A9404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AE5E3AE-A7CC-4FBC-B147-C0162373DC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F8FD71A-1CE3-4989-B29B-38F737950E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757E7C4-4051-4C6E-A2C9-F978B2C17B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D1D812B-DD67-439F-A7EE-9F3E3D1BB2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FADD3AE-7E08-4674-B12E-6210683553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5D2F517-2307-4372-BF5E-D299BF8BC5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455189D-5DF6-4E42-ABD2-69E922BE0D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A7416BB-C3CB-4A22-B27A-E1CE44E30E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3120B5A-6228-416E-9F8B-E301A583D95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C8261D2-5900-477C-A425-CCFC94466A2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51EB8E8A-05AF-41EA-8A29-FF4C3C476CC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12CC45E1-795B-4431-9371-FC34EC67FE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29CDAB2A-FFB1-45F3-A2D4-0D54A8055A8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EAF8346-7A37-4536-8E5E-D30540BF882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1EEF5E96-B968-40BF-A86B-5E339CE579F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B1B156B9-498B-4D82-AE04-B05587060DC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3B9F71EA-6F35-4E8F-82C9-D9855B4D426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CFC6B566-31D1-4F93-8289-6CEAD950454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13C821E2-C000-4DFE-B90E-7BD8D76F7F3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5AE65A0B-92F2-40C8-846C-4CDAE470FDB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E9470FA-CF1D-4931-9E8E-5F1F6DC232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089197B-145D-40A3-A51B-11A7D77C2A3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5765F7A-6CF2-4E44-A264-9191B3B786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47829F72-C08A-4EA4-80C6-ABD532C9570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D41D7DBA-E2AA-4F72-A399-057C8ACE5954}"/>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3B5DD2CE-952E-4AB0-8884-5C1C8D211A0E}"/>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E379E2E3-5420-42E7-A16C-0E9D06261941}"/>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501177CB-1A47-44C2-92A8-1AEE4CE1B6E5}"/>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2F6BEC96-4BFE-41B4-90BC-4856CDC7A379}"/>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BB397C0-984B-461E-A80A-9E922D4969E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D6E2B1A4-9649-4A60-B6DA-808ED611CD97}"/>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4" name="フローチャート: 判断 353">
          <a:extLst>
            <a:ext uri="{FF2B5EF4-FFF2-40B4-BE49-F238E27FC236}">
              <a16:creationId xmlns:a16="http://schemas.microsoft.com/office/drawing/2014/main" id="{4D81D369-F38C-4C92-8EB6-22EE0FCDAB90}"/>
            </a:ext>
          </a:extLst>
        </xdr:cNvPr>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5" name="フローチャート: 判断 354">
          <a:extLst>
            <a:ext uri="{FF2B5EF4-FFF2-40B4-BE49-F238E27FC236}">
              <a16:creationId xmlns:a16="http://schemas.microsoft.com/office/drawing/2014/main" id="{96F5172B-2349-4B04-844B-FAC96EF9B0E4}"/>
            </a:ext>
          </a:extLst>
        </xdr:cNvPr>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6" name="フローチャート: 判断 355">
          <a:extLst>
            <a:ext uri="{FF2B5EF4-FFF2-40B4-BE49-F238E27FC236}">
              <a16:creationId xmlns:a16="http://schemas.microsoft.com/office/drawing/2014/main" id="{D1266967-A1D3-47BA-888D-C425E28C918F}"/>
            </a:ext>
          </a:extLst>
        </xdr:cNvPr>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1839F60-2132-419B-86AC-44DE4DFCDC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842A91E-929A-4051-A7C3-33800349BE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EAF5B42-FD6E-4E1C-A311-057029B930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92F9C2F-092B-4A4F-98C4-412ADFC8CE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E13A2E3-1690-4443-B029-1037916050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116295</xdr:rowOff>
    </xdr:from>
    <xdr:to>
      <xdr:col>55</xdr:col>
      <xdr:colOff>50800</xdr:colOff>
      <xdr:row>84</xdr:row>
      <xdr:rowOff>46445</xdr:rowOff>
    </xdr:to>
    <xdr:sp macro="" textlink="">
      <xdr:nvSpPr>
        <xdr:cNvPr id="362" name="楕円 361">
          <a:extLst>
            <a:ext uri="{FF2B5EF4-FFF2-40B4-BE49-F238E27FC236}">
              <a16:creationId xmlns:a16="http://schemas.microsoft.com/office/drawing/2014/main" id="{F579FA24-A6C4-4866-8386-A1D895E846F2}"/>
            </a:ext>
          </a:extLst>
        </xdr:cNvPr>
        <xdr:cNvSpPr/>
      </xdr:nvSpPr>
      <xdr:spPr>
        <a:xfrm>
          <a:off x="10426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139172</xdr:rowOff>
    </xdr:from>
    <xdr:ext cx="469744" cy="259045"/>
    <xdr:sp macro="" textlink="">
      <xdr:nvSpPr>
        <xdr:cNvPr id="363" name="【公営住宅】&#10;一人当たり面積該当値テキスト">
          <a:extLst>
            <a:ext uri="{FF2B5EF4-FFF2-40B4-BE49-F238E27FC236}">
              <a16:creationId xmlns:a16="http://schemas.microsoft.com/office/drawing/2014/main" id="{4E3120AC-E1B6-4214-84BA-353751F6461E}"/>
            </a:ext>
          </a:extLst>
        </xdr:cNvPr>
        <xdr:cNvSpPr txBox="1"/>
      </xdr:nvSpPr>
      <xdr:spPr>
        <a:xfrm>
          <a:off x="10515600" y="141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121847</xdr:rowOff>
    </xdr:from>
    <xdr:to>
      <xdr:col>50</xdr:col>
      <xdr:colOff>165100</xdr:colOff>
      <xdr:row>84</xdr:row>
      <xdr:rowOff>51997</xdr:rowOff>
    </xdr:to>
    <xdr:sp macro="" textlink="">
      <xdr:nvSpPr>
        <xdr:cNvPr id="364" name="楕円 363">
          <a:extLst>
            <a:ext uri="{FF2B5EF4-FFF2-40B4-BE49-F238E27FC236}">
              <a16:creationId xmlns:a16="http://schemas.microsoft.com/office/drawing/2014/main" id="{2353E7A7-9E3D-4F92-ADEF-F584BE22F5BF}"/>
            </a:ext>
          </a:extLst>
        </xdr:cNvPr>
        <xdr:cNvSpPr/>
      </xdr:nvSpPr>
      <xdr:spPr>
        <a:xfrm>
          <a:off x="9588500" y="143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167095</xdr:rowOff>
    </xdr:from>
    <xdr:to>
      <xdr:col>55</xdr:col>
      <xdr:colOff>0</xdr:colOff>
      <xdr:row>84</xdr:row>
      <xdr:rowOff>1197</xdr:rowOff>
    </xdr:to>
    <xdr:cxnSp macro="">
      <xdr:nvCxnSpPr>
        <xdr:cNvPr id="365" name="直線コネクタ 364">
          <a:extLst>
            <a:ext uri="{FF2B5EF4-FFF2-40B4-BE49-F238E27FC236}">
              <a16:creationId xmlns:a16="http://schemas.microsoft.com/office/drawing/2014/main" id="{C0491C57-AB33-45DE-92A7-ED8CC27EF386}"/>
            </a:ext>
          </a:extLst>
        </xdr:cNvPr>
        <xdr:cNvCxnSpPr/>
      </xdr:nvCxnSpPr>
      <xdr:spPr>
        <a:xfrm flipV="1">
          <a:off x="9639300" y="14397445"/>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130121</xdr:rowOff>
    </xdr:from>
    <xdr:to>
      <xdr:col>46</xdr:col>
      <xdr:colOff>38100</xdr:colOff>
      <xdr:row>84</xdr:row>
      <xdr:rowOff>60271</xdr:rowOff>
    </xdr:to>
    <xdr:sp macro="" textlink="">
      <xdr:nvSpPr>
        <xdr:cNvPr id="366" name="楕円 365">
          <a:extLst>
            <a:ext uri="{FF2B5EF4-FFF2-40B4-BE49-F238E27FC236}">
              <a16:creationId xmlns:a16="http://schemas.microsoft.com/office/drawing/2014/main" id="{00408B0D-2F05-45D4-BB89-1D4A629C6B85}"/>
            </a:ext>
          </a:extLst>
        </xdr:cNvPr>
        <xdr:cNvSpPr/>
      </xdr:nvSpPr>
      <xdr:spPr>
        <a:xfrm>
          <a:off x="8699500" y="143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xdr:rowOff>
    </xdr:from>
    <xdr:to>
      <xdr:col>50</xdr:col>
      <xdr:colOff>114300</xdr:colOff>
      <xdr:row>84</xdr:row>
      <xdr:rowOff>9471</xdr:rowOff>
    </xdr:to>
    <xdr:cxnSp macro="">
      <xdr:nvCxnSpPr>
        <xdr:cNvPr id="367" name="直線コネクタ 366">
          <a:extLst>
            <a:ext uri="{FF2B5EF4-FFF2-40B4-BE49-F238E27FC236}">
              <a16:creationId xmlns:a16="http://schemas.microsoft.com/office/drawing/2014/main" id="{7DB2E99E-4143-486D-B114-B5AE5CC04AE7}"/>
            </a:ext>
          </a:extLst>
        </xdr:cNvPr>
        <xdr:cNvCxnSpPr/>
      </xdr:nvCxnSpPr>
      <xdr:spPr>
        <a:xfrm flipV="1">
          <a:off x="8750300" y="14402997"/>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147428</xdr:rowOff>
    </xdr:from>
    <xdr:to>
      <xdr:col>41</xdr:col>
      <xdr:colOff>101600</xdr:colOff>
      <xdr:row>84</xdr:row>
      <xdr:rowOff>77578</xdr:rowOff>
    </xdr:to>
    <xdr:sp macro="" textlink="">
      <xdr:nvSpPr>
        <xdr:cNvPr id="368" name="楕円 367">
          <a:extLst>
            <a:ext uri="{FF2B5EF4-FFF2-40B4-BE49-F238E27FC236}">
              <a16:creationId xmlns:a16="http://schemas.microsoft.com/office/drawing/2014/main" id="{A5351043-8E4B-45C9-87B4-EF177E01537A}"/>
            </a:ext>
          </a:extLst>
        </xdr:cNvPr>
        <xdr:cNvSpPr/>
      </xdr:nvSpPr>
      <xdr:spPr>
        <a:xfrm>
          <a:off x="7810500" y="143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9471</xdr:rowOff>
    </xdr:from>
    <xdr:to>
      <xdr:col>45</xdr:col>
      <xdr:colOff>177800</xdr:colOff>
      <xdr:row>84</xdr:row>
      <xdr:rowOff>26778</xdr:rowOff>
    </xdr:to>
    <xdr:cxnSp macro="">
      <xdr:nvCxnSpPr>
        <xdr:cNvPr id="369" name="直線コネクタ 368">
          <a:extLst>
            <a:ext uri="{FF2B5EF4-FFF2-40B4-BE49-F238E27FC236}">
              <a16:creationId xmlns:a16="http://schemas.microsoft.com/office/drawing/2014/main" id="{716E75D8-60BA-4182-9961-B9C357C483D1}"/>
            </a:ext>
          </a:extLst>
        </xdr:cNvPr>
        <xdr:cNvCxnSpPr/>
      </xdr:nvCxnSpPr>
      <xdr:spPr>
        <a:xfrm flipV="1">
          <a:off x="7861300" y="14411271"/>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163866</xdr:rowOff>
    </xdr:from>
    <xdr:to>
      <xdr:col>36</xdr:col>
      <xdr:colOff>165100</xdr:colOff>
      <xdr:row>84</xdr:row>
      <xdr:rowOff>94016</xdr:rowOff>
    </xdr:to>
    <xdr:sp macro="" textlink="">
      <xdr:nvSpPr>
        <xdr:cNvPr id="370" name="楕円 369">
          <a:extLst>
            <a:ext uri="{FF2B5EF4-FFF2-40B4-BE49-F238E27FC236}">
              <a16:creationId xmlns:a16="http://schemas.microsoft.com/office/drawing/2014/main" id="{08E56464-1C3E-4B88-9AF5-055D8C2D310F}"/>
            </a:ext>
          </a:extLst>
        </xdr:cNvPr>
        <xdr:cNvSpPr/>
      </xdr:nvSpPr>
      <xdr:spPr>
        <a:xfrm>
          <a:off x="6921500" y="143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26778</xdr:rowOff>
    </xdr:from>
    <xdr:to>
      <xdr:col>41</xdr:col>
      <xdr:colOff>50800</xdr:colOff>
      <xdr:row>84</xdr:row>
      <xdr:rowOff>43216</xdr:rowOff>
    </xdr:to>
    <xdr:cxnSp macro="">
      <xdr:nvCxnSpPr>
        <xdr:cNvPr id="371" name="直線コネクタ 370">
          <a:extLst>
            <a:ext uri="{FF2B5EF4-FFF2-40B4-BE49-F238E27FC236}">
              <a16:creationId xmlns:a16="http://schemas.microsoft.com/office/drawing/2014/main" id="{94DC051C-5F95-4998-A8BC-B2044076DE93}"/>
            </a:ext>
          </a:extLst>
        </xdr:cNvPr>
        <xdr:cNvCxnSpPr/>
      </xdr:nvCxnSpPr>
      <xdr:spPr>
        <a:xfrm flipV="1">
          <a:off x="6972300" y="14428578"/>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827BDD44-96CC-4E02-81FD-7B1367BCCF28}"/>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3" name="n_2aveValue【公営住宅】&#10;一人当たり面積">
          <a:extLst>
            <a:ext uri="{FF2B5EF4-FFF2-40B4-BE49-F238E27FC236}">
              <a16:creationId xmlns:a16="http://schemas.microsoft.com/office/drawing/2014/main" id="{BB3544D1-A5CA-4DF2-91E9-A0398C8BE8C1}"/>
            </a:ext>
          </a:extLst>
        </xdr:cNvPr>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60324</xdr:rowOff>
    </xdr:from>
    <xdr:ext cx="469744" cy="259045"/>
    <xdr:sp macro="" textlink="">
      <xdr:nvSpPr>
        <xdr:cNvPr id="374" name="n_3aveValue【公営住宅】&#10;一人当たり面積">
          <a:extLst>
            <a:ext uri="{FF2B5EF4-FFF2-40B4-BE49-F238E27FC236}">
              <a16:creationId xmlns:a16="http://schemas.microsoft.com/office/drawing/2014/main" id="{275BD81B-5A40-4678-B5FE-28608339227E}"/>
            </a:ext>
          </a:extLst>
        </xdr:cNvPr>
        <xdr:cNvSpPr txBox="1"/>
      </xdr:nvSpPr>
      <xdr:spPr>
        <a:xfrm>
          <a:off x="7626427" y="1463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80571</xdr:rowOff>
    </xdr:from>
    <xdr:ext cx="469744" cy="259045"/>
    <xdr:sp macro="" textlink="">
      <xdr:nvSpPr>
        <xdr:cNvPr id="375" name="n_4aveValue【公営住宅】&#10;一人当たり面積">
          <a:extLst>
            <a:ext uri="{FF2B5EF4-FFF2-40B4-BE49-F238E27FC236}">
              <a16:creationId xmlns:a16="http://schemas.microsoft.com/office/drawing/2014/main" id="{AED45215-0032-4609-9AC6-4BAD57DB2537}"/>
            </a:ext>
          </a:extLst>
        </xdr:cNvPr>
        <xdr:cNvSpPr txBox="1"/>
      </xdr:nvSpPr>
      <xdr:spPr>
        <a:xfrm>
          <a:off x="6737427" y="1465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43124</xdr:rowOff>
    </xdr:from>
    <xdr:ext cx="469744" cy="259045"/>
    <xdr:sp macro="" textlink="">
      <xdr:nvSpPr>
        <xdr:cNvPr id="376" name="n_1mainValue【公営住宅】&#10;一人当たり面積">
          <a:extLst>
            <a:ext uri="{FF2B5EF4-FFF2-40B4-BE49-F238E27FC236}">
              <a16:creationId xmlns:a16="http://schemas.microsoft.com/office/drawing/2014/main" id="{02DF8E53-9181-4035-A0F4-98D885728E7F}"/>
            </a:ext>
          </a:extLst>
        </xdr:cNvPr>
        <xdr:cNvSpPr txBox="1"/>
      </xdr:nvSpPr>
      <xdr:spPr>
        <a:xfrm>
          <a:off x="9391727" y="144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76798</xdr:rowOff>
    </xdr:from>
    <xdr:ext cx="469744" cy="259045"/>
    <xdr:sp macro="" textlink="">
      <xdr:nvSpPr>
        <xdr:cNvPr id="377" name="n_2mainValue【公営住宅】&#10;一人当たり面積">
          <a:extLst>
            <a:ext uri="{FF2B5EF4-FFF2-40B4-BE49-F238E27FC236}">
              <a16:creationId xmlns:a16="http://schemas.microsoft.com/office/drawing/2014/main" id="{19858823-FD5D-4EF8-B810-8F5C7BFF5D4F}"/>
            </a:ext>
          </a:extLst>
        </xdr:cNvPr>
        <xdr:cNvSpPr txBox="1"/>
      </xdr:nvSpPr>
      <xdr:spPr>
        <a:xfrm>
          <a:off x="8515427" y="1413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94105</xdr:rowOff>
    </xdr:from>
    <xdr:ext cx="469744" cy="259045"/>
    <xdr:sp macro="" textlink="">
      <xdr:nvSpPr>
        <xdr:cNvPr id="378" name="n_3mainValue【公営住宅】&#10;一人当たり面積">
          <a:extLst>
            <a:ext uri="{FF2B5EF4-FFF2-40B4-BE49-F238E27FC236}">
              <a16:creationId xmlns:a16="http://schemas.microsoft.com/office/drawing/2014/main" id="{6C888EB8-219C-42ED-BAA9-F61635E601A4}"/>
            </a:ext>
          </a:extLst>
        </xdr:cNvPr>
        <xdr:cNvSpPr txBox="1"/>
      </xdr:nvSpPr>
      <xdr:spPr>
        <a:xfrm>
          <a:off x="7626427" y="141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110543</xdr:rowOff>
    </xdr:from>
    <xdr:ext cx="469744" cy="259045"/>
    <xdr:sp macro="" textlink="">
      <xdr:nvSpPr>
        <xdr:cNvPr id="379" name="n_4mainValue【公営住宅】&#10;一人当たり面積">
          <a:extLst>
            <a:ext uri="{FF2B5EF4-FFF2-40B4-BE49-F238E27FC236}">
              <a16:creationId xmlns:a16="http://schemas.microsoft.com/office/drawing/2014/main" id="{1EA8F3E5-BCA7-42F7-A18B-47179F93E912}"/>
            </a:ext>
          </a:extLst>
        </xdr:cNvPr>
        <xdr:cNvSpPr txBox="1"/>
      </xdr:nvSpPr>
      <xdr:spPr>
        <a:xfrm>
          <a:off x="6737427" y="1416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C1003C8-0424-4752-A632-DD070C6EA8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EB1EF19-3477-4EB4-A839-D709475D93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6DB9D49-FA95-46EF-9C5D-924D9147A2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599C22A-56D4-4AA6-97C5-612158D8F5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4A3CAFC-5E3F-4EE5-80CB-ECB4E37615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DE0ABA6-EBAA-4A4B-AF19-04B2539630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7BAEF82-4F8C-490D-BE48-3E46639DD0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F1499AE-FD5C-4B2F-837D-24699456F7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8CEB9E6-56F8-4711-83AC-3F5934EF7B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E2BE3E4-5CCD-4F13-90F1-6228A77D89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0C09DE2-056C-42A1-93CD-BD324A2785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BAD693E-95BD-438C-A6A8-49F3A3E489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6D7A14E-F8B0-48C6-9040-44D9DA12EF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EE35DE0-8CED-4E2A-A375-81F74BF938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010B0F7-24DC-463A-8219-1B752EF197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2D7C886-2DF4-404F-9064-396E66CD99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8B29BBC-39B5-448B-977A-154C8FEEA2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42D7C9F-824C-4169-8C9A-C3ADE1D758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37D0BDF-C973-458A-8D27-A022686120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C3EA1FD-0A6A-40A4-B225-D5C36EDFD7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6F889D3-2064-4159-A9F7-B97DE93748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2B65B79-D069-4A94-AE11-DB66559394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49E84350-B2B8-431E-BA0B-89A402B176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E0EC728-2853-4861-B2BC-E6F845CD0C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FE8F72C-7447-4F57-8694-6EB8CBE743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7BA797E5-BCE3-44E4-BD46-24F7536823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B843B30-0313-41EC-BB20-BCB100988D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BD5ED87-2599-4358-A63C-C03A7DE689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0A5FEA3-65F0-40B0-8870-BAFEA7408F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EF8005C-2903-4E1C-B27C-F0CAA646F0C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51E8404E-D6C4-437B-8FE3-B35619B3BC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FAC4BB4-4690-4370-9FB5-540050C8D4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EB784E6-555B-4DD7-9C6D-9D39294F407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02DDE28-DFC2-4488-85FB-E359DB6EC49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C6FD372-BAAA-4745-AD8F-196194090BA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64961EAE-1445-477D-A3E4-5A94EBF38E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B6CB100-0226-4D14-B880-31233F9E45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EBFCBDE-9260-4E6D-8352-360608AA05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02CEBD4-7C28-401B-8EC1-697914078F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CDEFAFA-6F31-4985-B5C6-769A83828C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E429500-5C05-4628-8EFA-A1371EA2EE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618AEDDC-B8A3-4B06-B232-5B57E111CCDA}"/>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4355AAC-50AA-4527-AB7C-1D0FE4F4828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9702DE6C-EEE6-4CDE-A2CD-6223BD51D78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24DF8DE-ED20-43FE-84A3-10C9E8ECE77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4592B128-0948-4F01-9520-81A227EBA2A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5801958-5368-41FF-AD79-891D9775A884}"/>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8FF63D5E-07F1-4AC6-8836-E6A35C732B91}"/>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4BCAA0AA-71D4-48F7-A26B-F306D204DC3A}"/>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9" name="フローチャート: 判断 428">
          <a:extLst>
            <a:ext uri="{FF2B5EF4-FFF2-40B4-BE49-F238E27FC236}">
              <a16:creationId xmlns:a16="http://schemas.microsoft.com/office/drawing/2014/main" id="{3A985D7E-80F6-46ED-952B-5A631239039C}"/>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0" name="フローチャート: 判断 429">
          <a:extLst>
            <a:ext uri="{FF2B5EF4-FFF2-40B4-BE49-F238E27FC236}">
              <a16:creationId xmlns:a16="http://schemas.microsoft.com/office/drawing/2014/main" id="{7BB5E971-FBAE-4744-B5F4-BD97DF8FD957}"/>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1" name="フローチャート: 判断 430">
          <a:extLst>
            <a:ext uri="{FF2B5EF4-FFF2-40B4-BE49-F238E27FC236}">
              <a16:creationId xmlns:a16="http://schemas.microsoft.com/office/drawing/2014/main" id="{2B5D5442-78DE-444B-8A4B-CB8AC74C750A}"/>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CE4D63F-57B3-4052-A3E5-94D0028B63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60FC9F3-AEA1-491D-B487-BABFFAE15A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CC14029-02F1-4D0A-A186-093AA9D8A3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7DBCFD9-D016-4228-BD2D-FA4C24AC04E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9F8A5F1-9418-4D28-AC67-517D9381C7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15603</xdr:rowOff>
    </xdr:from>
    <xdr:to>
      <xdr:col>85</xdr:col>
      <xdr:colOff>177800</xdr:colOff>
      <xdr:row>35</xdr:row>
      <xdr:rowOff>117203</xdr:rowOff>
    </xdr:to>
    <xdr:sp macro="" textlink="">
      <xdr:nvSpPr>
        <xdr:cNvPr id="437" name="楕円 436">
          <a:extLst>
            <a:ext uri="{FF2B5EF4-FFF2-40B4-BE49-F238E27FC236}">
              <a16:creationId xmlns:a16="http://schemas.microsoft.com/office/drawing/2014/main" id="{77DFAF0E-A610-4086-AFDA-82437A487B67}"/>
            </a:ext>
          </a:extLst>
        </xdr:cNvPr>
        <xdr:cNvSpPr/>
      </xdr:nvSpPr>
      <xdr:spPr>
        <a:xfrm>
          <a:off x="16268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38480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B3C6459-E375-443D-96DF-994FC61A07D1}"/>
            </a:ext>
          </a:extLst>
        </xdr:cNvPr>
        <xdr:cNvSpPr txBox="1"/>
      </xdr:nvSpPr>
      <xdr:spPr>
        <a:xfrm>
          <a:off x="16357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118473</xdr:rowOff>
    </xdr:from>
    <xdr:to>
      <xdr:col>81</xdr:col>
      <xdr:colOff>101600</xdr:colOff>
      <xdr:row>35</xdr:row>
      <xdr:rowOff>48623</xdr:rowOff>
    </xdr:to>
    <xdr:sp macro="" textlink="">
      <xdr:nvSpPr>
        <xdr:cNvPr id="439" name="楕円 438">
          <a:extLst>
            <a:ext uri="{FF2B5EF4-FFF2-40B4-BE49-F238E27FC236}">
              <a16:creationId xmlns:a16="http://schemas.microsoft.com/office/drawing/2014/main" id="{25AB1308-70DD-4982-9A3F-820BE5564ECC}"/>
            </a:ext>
          </a:extLst>
        </xdr:cNvPr>
        <xdr:cNvSpPr/>
      </xdr:nvSpPr>
      <xdr:spPr>
        <a:xfrm>
          <a:off x="1543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169273</xdr:rowOff>
    </xdr:from>
    <xdr:to>
      <xdr:col>85</xdr:col>
      <xdr:colOff>127000</xdr:colOff>
      <xdr:row>35</xdr:row>
      <xdr:rowOff>66403</xdr:rowOff>
    </xdr:to>
    <xdr:cxnSp macro="">
      <xdr:nvCxnSpPr>
        <xdr:cNvPr id="440" name="直線コネクタ 439">
          <a:extLst>
            <a:ext uri="{FF2B5EF4-FFF2-40B4-BE49-F238E27FC236}">
              <a16:creationId xmlns:a16="http://schemas.microsoft.com/office/drawing/2014/main" id="{F2469B04-A62A-4CD2-9BF3-56184530DBF7}"/>
            </a:ext>
          </a:extLst>
        </xdr:cNvPr>
        <xdr:cNvCxnSpPr/>
      </xdr:nvCxnSpPr>
      <xdr:spPr>
        <a:xfrm>
          <a:off x="15481300" y="599857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49893</xdr:rowOff>
    </xdr:from>
    <xdr:to>
      <xdr:col>76</xdr:col>
      <xdr:colOff>165100</xdr:colOff>
      <xdr:row>34</xdr:row>
      <xdr:rowOff>151493</xdr:rowOff>
    </xdr:to>
    <xdr:sp macro="" textlink="">
      <xdr:nvSpPr>
        <xdr:cNvPr id="441" name="楕円 440">
          <a:extLst>
            <a:ext uri="{FF2B5EF4-FFF2-40B4-BE49-F238E27FC236}">
              <a16:creationId xmlns:a16="http://schemas.microsoft.com/office/drawing/2014/main" id="{9224FF7F-BF53-41FE-B9F2-571906D99E2D}"/>
            </a:ext>
          </a:extLst>
        </xdr:cNvPr>
        <xdr:cNvSpPr/>
      </xdr:nvSpPr>
      <xdr:spPr>
        <a:xfrm>
          <a:off x="14541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100693</xdr:rowOff>
    </xdr:from>
    <xdr:to>
      <xdr:col>81</xdr:col>
      <xdr:colOff>50800</xdr:colOff>
      <xdr:row>34</xdr:row>
      <xdr:rowOff>169273</xdr:rowOff>
    </xdr:to>
    <xdr:cxnSp macro="">
      <xdr:nvCxnSpPr>
        <xdr:cNvPr id="442" name="直線コネクタ 441">
          <a:extLst>
            <a:ext uri="{FF2B5EF4-FFF2-40B4-BE49-F238E27FC236}">
              <a16:creationId xmlns:a16="http://schemas.microsoft.com/office/drawing/2014/main" id="{8ACEC573-BA88-44BB-9E56-07B7AE35A409}"/>
            </a:ext>
          </a:extLst>
        </xdr:cNvPr>
        <xdr:cNvCxnSpPr/>
      </xdr:nvCxnSpPr>
      <xdr:spPr>
        <a:xfrm>
          <a:off x="14592300" y="59299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152763</xdr:rowOff>
    </xdr:from>
    <xdr:to>
      <xdr:col>72</xdr:col>
      <xdr:colOff>38100</xdr:colOff>
      <xdr:row>34</xdr:row>
      <xdr:rowOff>82913</xdr:rowOff>
    </xdr:to>
    <xdr:sp macro="" textlink="">
      <xdr:nvSpPr>
        <xdr:cNvPr id="443" name="楕円 442">
          <a:extLst>
            <a:ext uri="{FF2B5EF4-FFF2-40B4-BE49-F238E27FC236}">
              <a16:creationId xmlns:a16="http://schemas.microsoft.com/office/drawing/2014/main" id="{EE6725FE-4E81-49F5-AFA7-4ADC521F1B3C}"/>
            </a:ext>
          </a:extLst>
        </xdr:cNvPr>
        <xdr:cNvSpPr/>
      </xdr:nvSpPr>
      <xdr:spPr>
        <a:xfrm>
          <a:off x="13652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32113</xdr:rowOff>
    </xdr:from>
    <xdr:to>
      <xdr:col>76</xdr:col>
      <xdr:colOff>114300</xdr:colOff>
      <xdr:row>34</xdr:row>
      <xdr:rowOff>100693</xdr:rowOff>
    </xdr:to>
    <xdr:cxnSp macro="">
      <xdr:nvCxnSpPr>
        <xdr:cNvPr id="444" name="直線コネクタ 443">
          <a:extLst>
            <a:ext uri="{FF2B5EF4-FFF2-40B4-BE49-F238E27FC236}">
              <a16:creationId xmlns:a16="http://schemas.microsoft.com/office/drawing/2014/main" id="{28A1E5B9-F641-4554-A86F-54996808CA3F}"/>
            </a:ext>
          </a:extLst>
        </xdr:cNvPr>
        <xdr:cNvCxnSpPr/>
      </xdr:nvCxnSpPr>
      <xdr:spPr>
        <a:xfrm>
          <a:off x="13703300" y="586141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84183</xdr:rowOff>
    </xdr:from>
    <xdr:to>
      <xdr:col>67</xdr:col>
      <xdr:colOff>101600</xdr:colOff>
      <xdr:row>34</xdr:row>
      <xdr:rowOff>14333</xdr:rowOff>
    </xdr:to>
    <xdr:sp macro="" textlink="">
      <xdr:nvSpPr>
        <xdr:cNvPr id="445" name="楕円 444">
          <a:extLst>
            <a:ext uri="{FF2B5EF4-FFF2-40B4-BE49-F238E27FC236}">
              <a16:creationId xmlns:a16="http://schemas.microsoft.com/office/drawing/2014/main" id="{D8D02E16-EDA3-4F8D-A958-C809DBB6BBD9}"/>
            </a:ext>
          </a:extLst>
        </xdr:cNvPr>
        <xdr:cNvSpPr/>
      </xdr:nvSpPr>
      <xdr:spPr>
        <a:xfrm>
          <a:off x="12763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134983</xdr:rowOff>
    </xdr:from>
    <xdr:to>
      <xdr:col>71</xdr:col>
      <xdr:colOff>177800</xdr:colOff>
      <xdr:row>34</xdr:row>
      <xdr:rowOff>32113</xdr:rowOff>
    </xdr:to>
    <xdr:cxnSp macro="">
      <xdr:nvCxnSpPr>
        <xdr:cNvPr id="446" name="直線コネクタ 445">
          <a:extLst>
            <a:ext uri="{FF2B5EF4-FFF2-40B4-BE49-F238E27FC236}">
              <a16:creationId xmlns:a16="http://schemas.microsoft.com/office/drawing/2014/main" id="{6ECDC423-552B-4E95-A8AB-BFB64B2C6508}"/>
            </a:ext>
          </a:extLst>
        </xdr:cNvPr>
        <xdr:cNvCxnSpPr/>
      </xdr:nvCxnSpPr>
      <xdr:spPr>
        <a:xfrm>
          <a:off x="12814300" y="579283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CDC63AC-625C-4227-AC7C-B8AC6E545A2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8672334-A0D2-47A7-9D0D-E0C6E3602B05}"/>
            </a:ext>
          </a:extLst>
        </xdr:cNvPr>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F8003CB-E251-42DC-AD2D-E66EBE077BF3}"/>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DC8D1CC-E191-4AB8-A139-B361A5724BD6}"/>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65150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83879C1-CB18-4B44-8747-130BB73A9DED}"/>
            </a:ext>
          </a:extLst>
        </xdr:cNvPr>
        <xdr:cNvSpPr txBox="1"/>
      </xdr:nvSpPr>
      <xdr:spPr>
        <a:xfrm>
          <a:off x="1526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168020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BB7356F0-E8FD-43BE-986A-E80C243FBC70}"/>
            </a:ext>
          </a:extLst>
        </xdr:cNvPr>
        <xdr:cNvSpPr txBox="1"/>
      </xdr:nvSpPr>
      <xdr:spPr>
        <a:xfrm>
          <a:off x="14389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99440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C8A979E-3163-4296-96B9-AE2544E703C2}"/>
            </a:ext>
          </a:extLst>
        </xdr:cNvPr>
        <xdr:cNvSpPr txBox="1"/>
      </xdr:nvSpPr>
      <xdr:spPr>
        <a:xfrm>
          <a:off x="13500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30860</xdr:rowOff>
    </xdr:from>
    <xdr:ext cx="340478" cy="259045"/>
    <xdr:sp macro="" textlink="">
      <xdr:nvSpPr>
        <xdr:cNvPr id="454" name="n_4mainValue【認定こども園・幼稚園・保育所】&#10;有形固定資産減価償却率">
          <a:extLst>
            <a:ext uri="{FF2B5EF4-FFF2-40B4-BE49-F238E27FC236}">
              <a16:creationId xmlns:a16="http://schemas.microsoft.com/office/drawing/2014/main" id="{A6C63D8D-CC91-4ED7-9A1E-34396FAFC1FD}"/>
            </a:ext>
          </a:extLst>
        </xdr:cNvPr>
        <xdr:cNvSpPr txBox="1"/>
      </xdr:nvSpPr>
      <xdr:spPr>
        <a:xfrm>
          <a:off x="12644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A059D93-4554-4063-927C-CE965509D3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56C950F-2288-45A2-BA8E-491FB25DBA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466BF28-03A6-46C7-A324-9A6ACFB100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5C17214-2FAC-459D-9501-0DA27B1268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A47183C-3607-4F21-94C8-AE5B103AD6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5440044-4BAE-4EBC-AC98-DD11E2D89D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9D8BCB2-3D41-40D1-86EE-DDA1DDE0D5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6A46258-A5F4-4576-BCC4-6C8ECA7485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B3E66EA3-5EE4-4803-A7DB-58FF4712C67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D77EC67-7C80-4819-8DB7-C2C6C99D16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72444FC6-6AB1-4303-B79A-5C35052EC1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E1F9A0E-1CC5-4D09-A7E4-91FA8FB31E2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983C67D8-B31F-483F-9437-6374548DFE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51C19C8-22EA-4AEE-8A57-8F7B9351197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C25D2D6E-35BC-4FE2-A683-473D45222E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11BF810-1785-44AA-B1FB-65616BB628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2E54820-B876-4D1C-AA18-6A0E1D2B14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F410F44-D58E-43D9-A214-7F428A115FB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3B9F30C-82F2-4E22-840C-0EAAC85DA1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7D54F26-746E-4402-9546-9F03080E5A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8F3C987F-948B-4294-BFE5-C07408A829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6DC29AE-BB04-47BA-8885-23097B3662F9}"/>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836EEBC5-DF9E-4D14-9A09-4111D4F12841}"/>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C54D92DE-4C82-4890-9CC2-F1A5A04E5BD5}"/>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E168F29-C56C-41C7-86A6-92712435CDCF}"/>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81899507-19D8-42DB-BF73-1026BC9A1E35}"/>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398A8EE-E31C-4B04-9B48-A3288FB0C031}"/>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DE8632D8-D348-4B1F-B21C-6F8B4B9DCDEF}"/>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1BFD86B1-2461-4AE8-A7A1-C9CB0CB51A02}"/>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4" name="フローチャート: 判断 483">
          <a:extLst>
            <a:ext uri="{FF2B5EF4-FFF2-40B4-BE49-F238E27FC236}">
              <a16:creationId xmlns:a16="http://schemas.microsoft.com/office/drawing/2014/main" id="{61FCCEF6-5266-464A-8F05-7C74D0718C96}"/>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5" name="フローチャート: 判断 484">
          <a:extLst>
            <a:ext uri="{FF2B5EF4-FFF2-40B4-BE49-F238E27FC236}">
              <a16:creationId xmlns:a16="http://schemas.microsoft.com/office/drawing/2014/main" id="{19F74BD4-1F24-45D1-98EF-49EB8BD21209}"/>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6" name="フローチャート: 判断 485">
          <a:extLst>
            <a:ext uri="{FF2B5EF4-FFF2-40B4-BE49-F238E27FC236}">
              <a16:creationId xmlns:a16="http://schemas.microsoft.com/office/drawing/2014/main" id="{CAA0EA49-536D-48A5-85DB-2AB9EE763AB1}"/>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AD35670-3D75-481C-BCF7-674BB065CE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4B6375E-EFDB-4C03-BA68-290462AA03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6016CC9-3C6C-4B4F-A42B-2A7AA6EE98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0FFA3D8-343F-4091-A442-C1D5C8F55C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5113F04-C16F-4576-A049-92CAAC7EE9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58775</xdr:rowOff>
    </xdr:from>
    <xdr:to>
      <xdr:col>116</xdr:col>
      <xdr:colOff>114300</xdr:colOff>
      <xdr:row>39</xdr:row>
      <xdr:rowOff>160375</xdr:rowOff>
    </xdr:to>
    <xdr:sp macro="" textlink="">
      <xdr:nvSpPr>
        <xdr:cNvPr id="492" name="楕円 491">
          <a:extLst>
            <a:ext uri="{FF2B5EF4-FFF2-40B4-BE49-F238E27FC236}">
              <a16:creationId xmlns:a16="http://schemas.microsoft.com/office/drawing/2014/main" id="{90280BA9-600E-4C51-91EF-0B95667762A4}"/>
            </a:ext>
          </a:extLst>
        </xdr:cNvPr>
        <xdr:cNvSpPr/>
      </xdr:nvSpPr>
      <xdr:spPr>
        <a:xfrm>
          <a:off x="221107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37202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2B3055A-4ABA-4375-9EF3-0DC191A8BD78}"/>
            </a:ext>
          </a:extLst>
        </xdr:cNvPr>
        <xdr:cNvSpPr txBox="1"/>
      </xdr:nvSpPr>
      <xdr:spPr>
        <a:xfrm>
          <a:off x="22199600" y="67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4" name="楕円 493">
          <a:extLst>
            <a:ext uri="{FF2B5EF4-FFF2-40B4-BE49-F238E27FC236}">
              <a16:creationId xmlns:a16="http://schemas.microsoft.com/office/drawing/2014/main" id="{491654DF-9D6C-44F1-BF2B-AB14B46128DB}"/>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109575</xdr:rowOff>
    </xdr:from>
    <xdr:to>
      <xdr:col>116</xdr:col>
      <xdr:colOff>63500</xdr:colOff>
      <xdr:row>39</xdr:row>
      <xdr:rowOff>115062</xdr:rowOff>
    </xdr:to>
    <xdr:cxnSp macro="">
      <xdr:nvCxnSpPr>
        <xdr:cNvPr id="495" name="直線コネクタ 494">
          <a:extLst>
            <a:ext uri="{FF2B5EF4-FFF2-40B4-BE49-F238E27FC236}">
              <a16:creationId xmlns:a16="http://schemas.microsoft.com/office/drawing/2014/main" id="{74F4740F-8A6E-4BED-BE6A-7C9026771CEA}"/>
            </a:ext>
          </a:extLst>
        </xdr:cNvPr>
        <xdr:cNvCxnSpPr/>
      </xdr:nvCxnSpPr>
      <xdr:spPr>
        <a:xfrm flipV="1">
          <a:off x="21323300" y="679612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69748</xdr:rowOff>
    </xdr:from>
    <xdr:to>
      <xdr:col>107</xdr:col>
      <xdr:colOff>101600</xdr:colOff>
      <xdr:row>39</xdr:row>
      <xdr:rowOff>171348</xdr:rowOff>
    </xdr:to>
    <xdr:sp macro="" textlink="">
      <xdr:nvSpPr>
        <xdr:cNvPr id="496" name="楕円 495">
          <a:extLst>
            <a:ext uri="{FF2B5EF4-FFF2-40B4-BE49-F238E27FC236}">
              <a16:creationId xmlns:a16="http://schemas.microsoft.com/office/drawing/2014/main" id="{0B95CEA9-C07B-4155-ACDE-D5AF0190C2EC}"/>
            </a:ext>
          </a:extLst>
        </xdr:cNvPr>
        <xdr:cNvSpPr/>
      </xdr:nvSpPr>
      <xdr:spPr>
        <a:xfrm>
          <a:off x="20383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120548</xdr:rowOff>
    </xdr:to>
    <xdr:cxnSp macro="">
      <xdr:nvCxnSpPr>
        <xdr:cNvPr id="497" name="直線コネクタ 496">
          <a:extLst>
            <a:ext uri="{FF2B5EF4-FFF2-40B4-BE49-F238E27FC236}">
              <a16:creationId xmlns:a16="http://schemas.microsoft.com/office/drawing/2014/main" id="{8C8B6A23-D46B-4894-BD74-E4D47D7E776F}"/>
            </a:ext>
          </a:extLst>
        </xdr:cNvPr>
        <xdr:cNvCxnSpPr/>
      </xdr:nvCxnSpPr>
      <xdr:spPr>
        <a:xfrm flipV="1">
          <a:off x="20434300" y="680161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98" name="楕円 497">
          <a:extLst>
            <a:ext uri="{FF2B5EF4-FFF2-40B4-BE49-F238E27FC236}">
              <a16:creationId xmlns:a16="http://schemas.microsoft.com/office/drawing/2014/main" id="{BC76E7BF-B548-451D-94D0-764CEB58CC15}"/>
            </a:ext>
          </a:extLst>
        </xdr:cNvPr>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120548</xdr:rowOff>
    </xdr:from>
    <xdr:to>
      <xdr:col>107</xdr:col>
      <xdr:colOff>50800</xdr:colOff>
      <xdr:row>39</xdr:row>
      <xdr:rowOff>128778</xdr:rowOff>
    </xdr:to>
    <xdr:cxnSp macro="">
      <xdr:nvCxnSpPr>
        <xdr:cNvPr id="499" name="直線コネクタ 498">
          <a:extLst>
            <a:ext uri="{FF2B5EF4-FFF2-40B4-BE49-F238E27FC236}">
              <a16:creationId xmlns:a16="http://schemas.microsoft.com/office/drawing/2014/main" id="{EE98AE12-81CF-42E4-AEF4-5C480F221D66}"/>
            </a:ext>
          </a:extLst>
        </xdr:cNvPr>
        <xdr:cNvCxnSpPr/>
      </xdr:nvCxnSpPr>
      <xdr:spPr>
        <a:xfrm flipV="1">
          <a:off x="19545300" y="680709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85293</xdr:rowOff>
    </xdr:from>
    <xdr:to>
      <xdr:col>98</xdr:col>
      <xdr:colOff>38100</xdr:colOff>
      <xdr:row>40</xdr:row>
      <xdr:rowOff>15443</xdr:rowOff>
    </xdr:to>
    <xdr:sp macro="" textlink="">
      <xdr:nvSpPr>
        <xdr:cNvPr id="500" name="楕円 499">
          <a:extLst>
            <a:ext uri="{FF2B5EF4-FFF2-40B4-BE49-F238E27FC236}">
              <a16:creationId xmlns:a16="http://schemas.microsoft.com/office/drawing/2014/main" id="{27A99E06-AC7F-42C7-94CD-619490724731}"/>
            </a:ext>
          </a:extLst>
        </xdr:cNvPr>
        <xdr:cNvSpPr/>
      </xdr:nvSpPr>
      <xdr:spPr>
        <a:xfrm>
          <a:off x="18605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136093</xdr:rowOff>
    </xdr:to>
    <xdr:cxnSp macro="">
      <xdr:nvCxnSpPr>
        <xdr:cNvPr id="501" name="直線コネクタ 500">
          <a:extLst>
            <a:ext uri="{FF2B5EF4-FFF2-40B4-BE49-F238E27FC236}">
              <a16:creationId xmlns:a16="http://schemas.microsoft.com/office/drawing/2014/main" id="{82C1A8C5-9BBF-4F18-8712-20EB532A5011}"/>
            </a:ext>
          </a:extLst>
        </xdr:cNvPr>
        <xdr:cNvCxnSpPr/>
      </xdr:nvCxnSpPr>
      <xdr:spPr>
        <a:xfrm flipV="1">
          <a:off x="18656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554B880-F70F-4D5A-957E-E609F3F2DA0E}"/>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3DC6FCB-024B-421B-B34E-150A25589647}"/>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7530322-2D53-4EDF-8507-6D4A8A3B542C}"/>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E6C3FF2-9E24-49D0-98CD-2BF82C4F041C}"/>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8F30212-B3A6-49B5-8B81-AC572A85B39B}"/>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16425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E78B807-2EFF-4439-AE04-DFC0CE981B8D}"/>
            </a:ext>
          </a:extLst>
        </xdr:cNvPr>
        <xdr:cNvSpPr txBox="1"/>
      </xdr:nvSpPr>
      <xdr:spPr>
        <a:xfrm>
          <a:off x="20199427" y="65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88324DA-D902-4FEA-83A0-D3B3205F26DA}"/>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31970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C87A3F0-79A5-4211-AB26-8DFBF7D62228}"/>
            </a:ext>
          </a:extLst>
        </xdr:cNvPr>
        <xdr:cNvSpPr txBox="1"/>
      </xdr:nvSpPr>
      <xdr:spPr>
        <a:xfrm>
          <a:off x="18421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12873E2-51F9-4A6F-9715-64F0809505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9785A8D-F855-4AE9-ABFE-5F83C5745A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1740AAD-ED55-41A4-8E55-D7E0E0ECA4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E00E5FC-3F47-41C3-BFAF-06CC9D893D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530A82B-07F2-4CFB-9144-B47677DD55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7EE5521-4E62-4B8F-BD41-589816C1C2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122A899-9066-4B55-BD5D-DB650E51CE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480993D-9D59-4936-8B3F-ED8F888532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92DAEFF-9226-4EA7-A420-DF0511B0F3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8AAE97B-5521-440C-BCA7-8EB0983B62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C04B0308-691F-4BD9-AC2D-0FBDEAD971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7AFA31E8-B073-40B2-A355-8DE429DB0D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1401BADE-B3D7-4B9D-B3AB-6FE0A9AE15E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8E78033A-E608-445F-BFB7-1879F592106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53C75833-8E90-421E-8403-D5A84782268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3AAF2141-292B-4C30-824E-CDDD29E7DE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CFFE562-0E99-4DAD-9538-9AD64DF8407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68FC166-C249-4A74-95CD-C9B9293B9B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0D1B6CC-4280-4C0D-92C6-1A351DED6A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7554934-5E6E-45EC-B28E-770A3932437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AB04CA64-61CC-4B2F-9620-EE2162AEE10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1BAD053-3813-455C-AA19-D465442740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17CC71EC-189A-4357-A926-382A798715F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61EA082-EA45-400A-94FC-64758EADF2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50B002F-7C32-4C11-A6D7-F9DA4DB0D7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C280D6A1-183A-44FC-B674-5A6C90124F34}"/>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30DEB3D2-27CB-4890-9ECB-609318F670B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9F3ADD5-B1FF-4C60-945B-5EDA4C510BD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2F60DD5-5617-40C6-BEDB-7266F642D686}"/>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CE633343-4A49-43F8-AD4F-B5A9D3D0140F}"/>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F096074-51D9-45D5-AF3F-43193B391D15}"/>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EFBF9830-D2CF-473C-89CB-602EFA5BDC4E}"/>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9787AE9E-AE78-415E-A737-302FD9A10289}"/>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110853</xdr:rowOff>
    </xdr:from>
    <xdr:to>
      <xdr:col>76</xdr:col>
      <xdr:colOff>165100</xdr:colOff>
      <xdr:row>61</xdr:row>
      <xdr:rowOff>41003</xdr:rowOff>
    </xdr:to>
    <xdr:sp macro="" textlink="">
      <xdr:nvSpPr>
        <xdr:cNvPr id="543" name="フローチャート: 判断 542">
          <a:extLst>
            <a:ext uri="{FF2B5EF4-FFF2-40B4-BE49-F238E27FC236}">
              <a16:creationId xmlns:a16="http://schemas.microsoft.com/office/drawing/2014/main" id="{4945A2E0-A749-4433-A2CA-EF9985BA5C1F}"/>
            </a:ext>
          </a:extLst>
        </xdr:cNvPr>
        <xdr:cNvSpPr/>
      </xdr:nvSpPr>
      <xdr:spPr>
        <a:xfrm>
          <a:off x="14541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44" name="フローチャート: 判断 543">
          <a:extLst>
            <a:ext uri="{FF2B5EF4-FFF2-40B4-BE49-F238E27FC236}">
              <a16:creationId xmlns:a16="http://schemas.microsoft.com/office/drawing/2014/main" id="{A7681399-312E-4506-AB8F-F60364BE6182}"/>
            </a:ext>
          </a:extLst>
        </xdr:cNvPr>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74930</xdr:rowOff>
    </xdr:from>
    <xdr:to>
      <xdr:col>67</xdr:col>
      <xdr:colOff>101600</xdr:colOff>
      <xdr:row>61</xdr:row>
      <xdr:rowOff>5080</xdr:rowOff>
    </xdr:to>
    <xdr:sp macro="" textlink="">
      <xdr:nvSpPr>
        <xdr:cNvPr id="545" name="フローチャート: 判断 544">
          <a:extLst>
            <a:ext uri="{FF2B5EF4-FFF2-40B4-BE49-F238E27FC236}">
              <a16:creationId xmlns:a16="http://schemas.microsoft.com/office/drawing/2014/main" id="{D7C8B20B-D397-4A4E-A76C-2FF5AC6A1E98}"/>
            </a:ext>
          </a:extLst>
        </xdr:cNvPr>
        <xdr:cNvSpPr/>
      </xdr:nvSpPr>
      <xdr:spPr>
        <a:xfrm>
          <a:off x="12763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F522579-E74F-4734-B16F-073DC63B4A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4B9F449-8282-4B23-903D-3A3D7706068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96C6252-2CC5-4C07-9861-24CD440475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F71353C-DC11-4945-92A0-BF4BF98A6B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7D983A9-B357-4101-8B68-B9F9AB8154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51" name="楕円 550">
          <a:extLst>
            <a:ext uri="{FF2B5EF4-FFF2-40B4-BE49-F238E27FC236}">
              <a16:creationId xmlns:a16="http://schemas.microsoft.com/office/drawing/2014/main" id="{7E911B2B-2FBD-4643-B286-5757467FD3FD}"/>
            </a:ext>
          </a:extLst>
        </xdr:cNvPr>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0B1D1CE-D1BC-47CD-B9C2-69F7206F27DB}"/>
            </a:ext>
          </a:extLst>
        </xdr:cNvPr>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140244</xdr:rowOff>
    </xdr:from>
    <xdr:to>
      <xdr:col>81</xdr:col>
      <xdr:colOff>101600</xdr:colOff>
      <xdr:row>63</xdr:row>
      <xdr:rowOff>70394</xdr:rowOff>
    </xdr:to>
    <xdr:sp macro="" textlink="">
      <xdr:nvSpPr>
        <xdr:cNvPr id="553" name="楕円 552">
          <a:extLst>
            <a:ext uri="{FF2B5EF4-FFF2-40B4-BE49-F238E27FC236}">
              <a16:creationId xmlns:a16="http://schemas.microsoft.com/office/drawing/2014/main" id="{CA3F67FD-A4E0-4EE9-8080-7F717141121E}"/>
            </a:ext>
          </a:extLst>
        </xdr:cNvPr>
        <xdr:cNvSpPr/>
      </xdr:nvSpPr>
      <xdr:spPr>
        <a:xfrm>
          <a:off x="15430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8165</xdr:rowOff>
    </xdr:from>
    <xdr:to>
      <xdr:col>85</xdr:col>
      <xdr:colOff>127000</xdr:colOff>
      <xdr:row>63</xdr:row>
      <xdr:rowOff>19594</xdr:rowOff>
    </xdr:to>
    <xdr:cxnSp macro="">
      <xdr:nvCxnSpPr>
        <xdr:cNvPr id="554" name="直線コネクタ 553">
          <a:extLst>
            <a:ext uri="{FF2B5EF4-FFF2-40B4-BE49-F238E27FC236}">
              <a16:creationId xmlns:a16="http://schemas.microsoft.com/office/drawing/2014/main" id="{0F8B6AFA-78A3-4DE5-A984-5B68630BF3AE}"/>
            </a:ext>
          </a:extLst>
        </xdr:cNvPr>
        <xdr:cNvCxnSpPr/>
      </xdr:nvCxnSpPr>
      <xdr:spPr>
        <a:xfrm flipV="1">
          <a:off x="15481300" y="1080951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114119</xdr:rowOff>
    </xdr:from>
    <xdr:to>
      <xdr:col>76</xdr:col>
      <xdr:colOff>165100</xdr:colOff>
      <xdr:row>63</xdr:row>
      <xdr:rowOff>44269</xdr:rowOff>
    </xdr:to>
    <xdr:sp macro="" textlink="">
      <xdr:nvSpPr>
        <xdr:cNvPr id="555" name="楕円 554">
          <a:extLst>
            <a:ext uri="{FF2B5EF4-FFF2-40B4-BE49-F238E27FC236}">
              <a16:creationId xmlns:a16="http://schemas.microsoft.com/office/drawing/2014/main" id="{70B0E9DB-6323-4D0B-8A9A-34BE86E7B255}"/>
            </a:ext>
          </a:extLst>
        </xdr:cNvPr>
        <xdr:cNvSpPr/>
      </xdr:nvSpPr>
      <xdr:spPr>
        <a:xfrm>
          <a:off x="14541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164919</xdr:rowOff>
    </xdr:from>
    <xdr:to>
      <xdr:col>81</xdr:col>
      <xdr:colOff>50800</xdr:colOff>
      <xdr:row>63</xdr:row>
      <xdr:rowOff>19594</xdr:rowOff>
    </xdr:to>
    <xdr:cxnSp macro="">
      <xdr:nvCxnSpPr>
        <xdr:cNvPr id="556" name="直線コネクタ 555">
          <a:extLst>
            <a:ext uri="{FF2B5EF4-FFF2-40B4-BE49-F238E27FC236}">
              <a16:creationId xmlns:a16="http://schemas.microsoft.com/office/drawing/2014/main" id="{9A0BF726-4D35-41EF-8CD4-3A24689ACF51}"/>
            </a:ext>
          </a:extLst>
        </xdr:cNvPr>
        <xdr:cNvCxnSpPr/>
      </xdr:nvCxnSpPr>
      <xdr:spPr>
        <a:xfrm>
          <a:off x="14592300" y="1079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81462</xdr:rowOff>
    </xdr:from>
    <xdr:to>
      <xdr:col>72</xdr:col>
      <xdr:colOff>38100</xdr:colOff>
      <xdr:row>63</xdr:row>
      <xdr:rowOff>11612</xdr:rowOff>
    </xdr:to>
    <xdr:sp macro="" textlink="">
      <xdr:nvSpPr>
        <xdr:cNvPr id="557" name="楕円 556">
          <a:extLst>
            <a:ext uri="{FF2B5EF4-FFF2-40B4-BE49-F238E27FC236}">
              <a16:creationId xmlns:a16="http://schemas.microsoft.com/office/drawing/2014/main" id="{482A29D1-EF0D-4614-B32C-924407FF933E}"/>
            </a:ext>
          </a:extLst>
        </xdr:cNvPr>
        <xdr:cNvSpPr/>
      </xdr:nvSpPr>
      <xdr:spPr>
        <a:xfrm>
          <a:off x="13652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132262</xdr:rowOff>
    </xdr:from>
    <xdr:to>
      <xdr:col>76</xdr:col>
      <xdr:colOff>114300</xdr:colOff>
      <xdr:row>62</xdr:row>
      <xdr:rowOff>164919</xdr:rowOff>
    </xdr:to>
    <xdr:cxnSp macro="">
      <xdr:nvCxnSpPr>
        <xdr:cNvPr id="558" name="直線コネクタ 557">
          <a:extLst>
            <a:ext uri="{FF2B5EF4-FFF2-40B4-BE49-F238E27FC236}">
              <a16:creationId xmlns:a16="http://schemas.microsoft.com/office/drawing/2014/main" id="{CF8762BF-03AF-4D6D-A289-98BA4EF18659}"/>
            </a:ext>
          </a:extLst>
        </xdr:cNvPr>
        <xdr:cNvCxnSpPr/>
      </xdr:nvCxnSpPr>
      <xdr:spPr>
        <a:xfrm>
          <a:off x="13703300" y="10762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48804</xdr:rowOff>
    </xdr:from>
    <xdr:to>
      <xdr:col>67</xdr:col>
      <xdr:colOff>101600</xdr:colOff>
      <xdr:row>62</xdr:row>
      <xdr:rowOff>150404</xdr:rowOff>
    </xdr:to>
    <xdr:sp macro="" textlink="">
      <xdr:nvSpPr>
        <xdr:cNvPr id="559" name="楕円 558">
          <a:extLst>
            <a:ext uri="{FF2B5EF4-FFF2-40B4-BE49-F238E27FC236}">
              <a16:creationId xmlns:a16="http://schemas.microsoft.com/office/drawing/2014/main" id="{DCB0B219-B3D8-414C-AB0B-25D3AC509AA6}"/>
            </a:ext>
          </a:extLst>
        </xdr:cNvPr>
        <xdr:cNvSpPr/>
      </xdr:nvSpPr>
      <xdr:spPr>
        <a:xfrm>
          <a:off x="12763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99604</xdr:rowOff>
    </xdr:from>
    <xdr:to>
      <xdr:col>71</xdr:col>
      <xdr:colOff>177800</xdr:colOff>
      <xdr:row>62</xdr:row>
      <xdr:rowOff>132262</xdr:rowOff>
    </xdr:to>
    <xdr:cxnSp macro="">
      <xdr:nvCxnSpPr>
        <xdr:cNvPr id="560" name="直線コネクタ 559">
          <a:extLst>
            <a:ext uri="{FF2B5EF4-FFF2-40B4-BE49-F238E27FC236}">
              <a16:creationId xmlns:a16="http://schemas.microsoft.com/office/drawing/2014/main" id="{C153E5DB-2B4E-4EE4-81DD-3D027748E3F7}"/>
            </a:ext>
          </a:extLst>
        </xdr:cNvPr>
        <xdr:cNvCxnSpPr/>
      </xdr:nvCxnSpPr>
      <xdr:spPr>
        <a:xfrm>
          <a:off x="12814300" y="1072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AFA979E7-3AB4-4A67-A55D-E1BC6E849ABB}"/>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57530</xdr:rowOff>
    </xdr:from>
    <xdr:ext cx="405111" cy="259045"/>
    <xdr:sp macro="" textlink="">
      <xdr:nvSpPr>
        <xdr:cNvPr id="562" name="n_2aveValue【学校施設】&#10;有形固定資産減価償却率">
          <a:extLst>
            <a:ext uri="{FF2B5EF4-FFF2-40B4-BE49-F238E27FC236}">
              <a16:creationId xmlns:a16="http://schemas.microsoft.com/office/drawing/2014/main" id="{4F5A3AF7-8162-466A-AC0B-3C0742BB57FB}"/>
            </a:ext>
          </a:extLst>
        </xdr:cNvPr>
        <xdr:cNvSpPr txBox="1"/>
      </xdr:nvSpPr>
      <xdr:spPr>
        <a:xfrm>
          <a:off x="14389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42834</xdr:rowOff>
    </xdr:from>
    <xdr:ext cx="405111" cy="259045"/>
    <xdr:sp macro="" textlink="">
      <xdr:nvSpPr>
        <xdr:cNvPr id="563" name="n_3aveValue【学校施設】&#10;有形固定資産減価償却率">
          <a:extLst>
            <a:ext uri="{FF2B5EF4-FFF2-40B4-BE49-F238E27FC236}">
              <a16:creationId xmlns:a16="http://schemas.microsoft.com/office/drawing/2014/main" id="{3C2D01DF-6757-47EB-8D85-4681A6AC237A}"/>
            </a:ext>
          </a:extLst>
        </xdr:cNvPr>
        <xdr:cNvSpPr txBox="1"/>
      </xdr:nvSpPr>
      <xdr:spPr>
        <a:xfrm>
          <a:off x="13500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21607</xdr:rowOff>
    </xdr:from>
    <xdr:ext cx="405111" cy="259045"/>
    <xdr:sp macro="" textlink="">
      <xdr:nvSpPr>
        <xdr:cNvPr id="564" name="n_4aveValue【学校施設】&#10;有形固定資産減価償却率">
          <a:extLst>
            <a:ext uri="{FF2B5EF4-FFF2-40B4-BE49-F238E27FC236}">
              <a16:creationId xmlns:a16="http://schemas.microsoft.com/office/drawing/2014/main" id="{2D718E57-9A19-40CF-852E-69DEA283C716}"/>
            </a:ext>
          </a:extLst>
        </xdr:cNvPr>
        <xdr:cNvSpPr txBox="1"/>
      </xdr:nvSpPr>
      <xdr:spPr>
        <a:xfrm>
          <a:off x="12611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61521</xdr:rowOff>
    </xdr:from>
    <xdr:ext cx="405111" cy="259045"/>
    <xdr:sp macro="" textlink="">
      <xdr:nvSpPr>
        <xdr:cNvPr id="565" name="n_1mainValue【学校施設】&#10;有形固定資産減価償却率">
          <a:extLst>
            <a:ext uri="{FF2B5EF4-FFF2-40B4-BE49-F238E27FC236}">
              <a16:creationId xmlns:a16="http://schemas.microsoft.com/office/drawing/2014/main" id="{AA7D3787-F80A-43F6-B4B5-1936044425A9}"/>
            </a:ext>
          </a:extLst>
        </xdr:cNvPr>
        <xdr:cNvSpPr txBox="1"/>
      </xdr:nvSpPr>
      <xdr:spPr>
        <a:xfrm>
          <a:off x="152660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35396</xdr:rowOff>
    </xdr:from>
    <xdr:ext cx="405111" cy="259045"/>
    <xdr:sp macro="" textlink="">
      <xdr:nvSpPr>
        <xdr:cNvPr id="566" name="n_2mainValue【学校施設】&#10;有形固定資産減価償却率">
          <a:extLst>
            <a:ext uri="{FF2B5EF4-FFF2-40B4-BE49-F238E27FC236}">
              <a16:creationId xmlns:a16="http://schemas.microsoft.com/office/drawing/2014/main" id="{E0C69F99-22CB-4A12-B5A3-496E2D61AACB}"/>
            </a:ext>
          </a:extLst>
        </xdr:cNvPr>
        <xdr:cNvSpPr txBox="1"/>
      </xdr:nvSpPr>
      <xdr:spPr>
        <a:xfrm>
          <a:off x="14389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2739</xdr:rowOff>
    </xdr:from>
    <xdr:ext cx="405111" cy="259045"/>
    <xdr:sp macro="" textlink="">
      <xdr:nvSpPr>
        <xdr:cNvPr id="567" name="n_3mainValue【学校施設】&#10;有形固定資産減価償却率">
          <a:extLst>
            <a:ext uri="{FF2B5EF4-FFF2-40B4-BE49-F238E27FC236}">
              <a16:creationId xmlns:a16="http://schemas.microsoft.com/office/drawing/2014/main" id="{C64BFCDB-9372-47CF-89A9-71B8A0E76FC3}"/>
            </a:ext>
          </a:extLst>
        </xdr:cNvPr>
        <xdr:cNvSpPr txBox="1"/>
      </xdr:nvSpPr>
      <xdr:spPr>
        <a:xfrm>
          <a:off x="13500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141531</xdr:rowOff>
    </xdr:from>
    <xdr:ext cx="405111" cy="259045"/>
    <xdr:sp macro="" textlink="">
      <xdr:nvSpPr>
        <xdr:cNvPr id="568" name="n_4mainValue【学校施設】&#10;有形固定資産減価償却率">
          <a:extLst>
            <a:ext uri="{FF2B5EF4-FFF2-40B4-BE49-F238E27FC236}">
              <a16:creationId xmlns:a16="http://schemas.microsoft.com/office/drawing/2014/main" id="{2D81698F-12F8-40A6-AC02-9232C00DCF69}"/>
            </a:ext>
          </a:extLst>
        </xdr:cNvPr>
        <xdr:cNvSpPr txBox="1"/>
      </xdr:nvSpPr>
      <xdr:spPr>
        <a:xfrm>
          <a:off x="12611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3B9E50C-AAEE-4939-A26B-D1D6451DBE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E74B4C4-BA67-45AF-866F-3320DEBBD0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DD6013B-2F3B-4AC2-A306-C5735911A8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E9A5675-25A1-4255-8201-63D2CDCF9AB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4A2F637-DD02-4ADA-BAFF-BFA013F54A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F7087E0-8B2C-4144-8C44-458D62B1E8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2C5378B-BA15-429D-A544-96009E8BAF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B12BB50-9BAF-46B1-8110-2F73E088110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1ABB9C6-5BC6-4378-97A8-D182C37867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691A4273-BE80-42B4-AEA2-8C17446D55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3E1D32E-6959-4E94-98CC-592A114CEDC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98EB1516-B6F8-4C11-A525-EAE53E39D32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4D6C582-DDCE-485F-A9E7-1C2CDE312EA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82CF1E3B-5210-408C-8078-6418481BC95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5030975-6074-490C-80C5-19AD407FD8D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755511F4-976D-42D7-B46C-CCB57B9D27E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4A05B81-57ED-4092-A083-BF513BAE9C7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5EA7A4D9-7B30-4B78-9E4A-A47667C0C7D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55CEF31F-30BE-43FB-86F3-309C0C6609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EF91A87C-6B16-4E5E-879D-A825C281EF8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041AC33-68D5-4B75-978D-C1456F6DAE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FCFBAC54-BA0E-4BAF-AC82-043414D9D453}"/>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53D9B64C-BA6C-4E9B-BA22-F6FB0D4A6E7E}"/>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A66D9898-E4C9-4B28-9397-6E1400A7EDC7}"/>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2DAAC97D-F62D-4D21-AF52-FEA3D2E5EB03}"/>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CB9C3F37-777F-4374-83C0-714E116E52DE}"/>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E9FF9E77-6314-4AA1-82C3-2F4747230C7D}"/>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7A21CF24-6C87-4F73-81A0-365EB8CA7CFA}"/>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3CC64F85-9432-42FB-B448-8ADD87C813FC}"/>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135875</xdr:rowOff>
    </xdr:from>
    <xdr:to>
      <xdr:col>107</xdr:col>
      <xdr:colOff>101600</xdr:colOff>
      <xdr:row>63</xdr:row>
      <xdr:rowOff>66025</xdr:rowOff>
    </xdr:to>
    <xdr:sp macro="" textlink="">
      <xdr:nvSpPr>
        <xdr:cNvPr id="598" name="フローチャート: 判断 597">
          <a:extLst>
            <a:ext uri="{FF2B5EF4-FFF2-40B4-BE49-F238E27FC236}">
              <a16:creationId xmlns:a16="http://schemas.microsoft.com/office/drawing/2014/main" id="{BF206161-7541-48D4-8130-5781E1CC4A02}"/>
            </a:ext>
          </a:extLst>
        </xdr:cNvPr>
        <xdr:cNvSpPr/>
      </xdr:nvSpPr>
      <xdr:spPr>
        <a:xfrm>
          <a:off x="20383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135417</xdr:rowOff>
    </xdr:from>
    <xdr:to>
      <xdr:col>102</xdr:col>
      <xdr:colOff>165100</xdr:colOff>
      <xdr:row>63</xdr:row>
      <xdr:rowOff>65567</xdr:rowOff>
    </xdr:to>
    <xdr:sp macro="" textlink="">
      <xdr:nvSpPr>
        <xdr:cNvPr id="599" name="フローチャート: 判断 598">
          <a:extLst>
            <a:ext uri="{FF2B5EF4-FFF2-40B4-BE49-F238E27FC236}">
              <a16:creationId xmlns:a16="http://schemas.microsoft.com/office/drawing/2014/main" id="{BE35EEC6-6878-40DA-815C-07F9E38CBF3E}"/>
            </a:ext>
          </a:extLst>
        </xdr:cNvPr>
        <xdr:cNvSpPr/>
      </xdr:nvSpPr>
      <xdr:spPr>
        <a:xfrm>
          <a:off x="19494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139761</xdr:rowOff>
    </xdr:from>
    <xdr:to>
      <xdr:col>98</xdr:col>
      <xdr:colOff>38100</xdr:colOff>
      <xdr:row>63</xdr:row>
      <xdr:rowOff>69911</xdr:rowOff>
    </xdr:to>
    <xdr:sp macro="" textlink="">
      <xdr:nvSpPr>
        <xdr:cNvPr id="600" name="フローチャート: 判断 599">
          <a:extLst>
            <a:ext uri="{FF2B5EF4-FFF2-40B4-BE49-F238E27FC236}">
              <a16:creationId xmlns:a16="http://schemas.microsoft.com/office/drawing/2014/main" id="{43559D47-1762-4640-834B-DED3ACB02887}"/>
            </a:ext>
          </a:extLst>
        </xdr:cNvPr>
        <xdr:cNvSpPr/>
      </xdr:nvSpPr>
      <xdr:spPr>
        <a:xfrm>
          <a:off x="18605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BC663DC-268B-4B9C-8C03-E80960C3C6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547857E-7B14-48C7-9DEF-7BD0CFFD0A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9101146-B52A-4DA4-98CC-ADEA4DFE39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C00BA7B-163E-466C-9694-89B69263DF2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2BF576F-69B5-4DED-9D46-E2AD3C543C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149545</xdr:rowOff>
    </xdr:from>
    <xdr:to>
      <xdr:col>116</xdr:col>
      <xdr:colOff>114300</xdr:colOff>
      <xdr:row>63</xdr:row>
      <xdr:rowOff>79695</xdr:rowOff>
    </xdr:to>
    <xdr:sp macro="" textlink="">
      <xdr:nvSpPr>
        <xdr:cNvPr id="606" name="楕円 605">
          <a:extLst>
            <a:ext uri="{FF2B5EF4-FFF2-40B4-BE49-F238E27FC236}">
              <a16:creationId xmlns:a16="http://schemas.microsoft.com/office/drawing/2014/main" id="{7304A1D4-A8F3-489A-9103-72930E05D33C}"/>
            </a:ext>
          </a:extLst>
        </xdr:cNvPr>
        <xdr:cNvSpPr/>
      </xdr:nvSpPr>
      <xdr:spPr>
        <a:xfrm>
          <a:off x="22110700" y="107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27CD6627-B274-4ADB-A602-E3F2CD5DD1D2}"/>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151968</xdr:rowOff>
    </xdr:from>
    <xdr:to>
      <xdr:col>112</xdr:col>
      <xdr:colOff>38100</xdr:colOff>
      <xdr:row>63</xdr:row>
      <xdr:rowOff>82118</xdr:rowOff>
    </xdr:to>
    <xdr:sp macro="" textlink="">
      <xdr:nvSpPr>
        <xdr:cNvPr id="608" name="楕円 607">
          <a:extLst>
            <a:ext uri="{FF2B5EF4-FFF2-40B4-BE49-F238E27FC236}">
              <a16:creationId xmlns:a16="http://schemas.microsoft.com/office/drawing/2014/main" id="{7CF233E9-2B48-4092-8FB4-1483AF3CCDFE}"/>
            </a:ext>
          </a:extLst>
        </xdr:cNvPr>
        <xdr:cNvSpPr/>
      </xdr:nvSpPr>
      <xdr:spPr>
        <a:xfrm>
          <a:off x="21272500" y="107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28895</xdr:rowOff>
    </xdr:from>
    <xdr:to>
      <xdr:col>116</xdr:col>
      <xdr:colOff>63500</xdr:colOff>
      <xdr:row>63</xdr:row>
      <xdr:rowOff>31318</xdr:rowOff>
    </xdr:to>
    <xdr:cxnSp macro="">
      <xdr:nvCxnSpPr>
        <xdr:cNvPr id="609" name="直線コネクタ 608">
          <a:extLst>
            <a:ext uri="{FF2B5EF4-FFF2-40B4-BE49-F238E27FC236}">
              <a16:creationId xmlns:a16="http://schemas.microsoft.com/office/drawing/2014/main" id="{FE89BFE7-EDF9-4B17-9CA4-5336EE7125EE}"/>
            </a:ext>
          </a:extLst>
        </xdr:cNvPr>
        <xdr:cNvCxnSpPr/>
      </xdr:nvCxnSpPr>
      <xdr:spPr>
        <a:xfrm flipV="1">
          <a:off x="21323300" y="10830245"/>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154254</xdr:rowOff>
    </xdr:from>
    <xdr:to>
      <xdr:col>107</xdr:col>
      <xdr:colOff>101600</xdr:colOff>
      <xdr:row>63</xdr:row>
      <xdr:rowOff>84404</xdr:rowOff>
    </xdr:to>
    <xdr:sp macro="" textlink="">
      <xdr:nvSpPr>
        <xdr:cNvPr id="610" name="楕円 609">
          <a:extLst>
            <a:ext uri="{FF2B5EF4-FFF2-40B4-BE49-F238E27FC236}">
              <a16:creationId xmlns:a16="http://schemas.microsoft.com/office/drawing/2014/main" id="{AF050710-5571-4B60-AEA2-0CB8AA9CCF73}"/>
            </a:ext>
          </a:extLst>
        </xdr:cNvPr>
        <xdr:cNvSpPr/>
      </xdr:nvSpPr>
      <xdr:spPr>
        <a:xfrm>
          <a:off x="203835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31318</xdr:rowOff>
    </xdr:from>
    <xdr:to>
      <xdr:col>111</xdr:col>
      <xdr:colOff>177800</xdr:colOff>
      <xdr:row>63</xdr:row>
      <xdr:rowOff>33604</xdr:rowOff>
    </xdr:to>
    <xdr:cxnSp macro="">
      <xdr:nvCxnSpPr>
        <xdr:cNvPr id="611" name="直線コネクタ 610">
          <a:extLst>
            <a:ext uri="{FF2B5EF4-FFF2-40B4-BE49-F238E27FC236}">
              <a16:creationId xmlns:a16="http://schemas.microsoft.com/office/drawing/2014/main" id="{B9388D4B-AACC-481F-BB7E-F58E73902C49}"/>
            </a:ext>
          </a:extLst>
        </xdr:cNvPr>
        <xdr:cNvCxnSpPr/>
      </xdr:nvCxnSpPr>
      <xdr:spPr>
        <a:xfrm flipV="1">
          <a:off x="20434300" y="108326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157318</xdr:rowOff>
    </xdr:from>
    <xdr:to>
      <xdr:col>102</xdr:col>
      <xdr:colOff>165100</xdr:colOff>
      <xdr:row>63</xdr:row>
      <xdr:rowOff>87468</xdr:rowOff>
    </xdr:to>
    <xdr:sp macro="" textlink="">
      <xdr:nvSpPr>
        <xdr:cNvPr id="612" name="楕円 611">
          <a:extLst>
            <a:ext uri="{FF2B5EF4-FFF2-40B4-BE49-F238E27FC236}">
              <a16:creationId xmlns:a16="http://schemas.microsoft.com/office/drawing/2014/main" id="{C3B3E2B9-3B4D-4F6F-9FFD-10996E33108A}"/>
            </a:ext>
          </a:extLst>
        </xdr:cNvPr>
        <xdr:cNvSpPr/>
      </xdr:nvSpPr>
      <xdr:spPr>
        <a:xfrm>
          <a:off x="19494500" y="107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33604</xdr:rowOff>
    </xdr:from>
    <xdr:to>
      <xdr:col>107</xdr:col>
      <xdr:colOff>50800</xdr:colOff>
      <xdr:row>63</xdr:row>
      <xdr:rowOff>36668</xdr:rowOff>
    </xdr:to>
    <xdr:cxnSp macro="">
      <xdr:nvCxnSpPr>
        <xdr:cNvPr id="613" name="直線コネクタ 612">
          <a:extLst>
            <a:ext uri="{FF2B5EF4-FFF2-40B4-BE49-F238E27FC236}">
              <a16:creationId xmlns:a16="http://schemas.microsoft.com/office/drawing/2014/main" id="{AEACCCF6-D174-497B-99D5-44CC857E3F22}"/>
            </a:ext>
          </a:extLst>
        </xdr:cNvPr>
        <xdr:cNvCxnSpPr/>
      </xdr:nvCxnSpPr>
      <xdr:spPr>
        <a:xfrm flipV="1">
          <a:off x="19545300" y="10834954"/>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160198</xdr:rowOff>
    </xdr:from>
    <xdr:to>
      <xdr:col>98</xdr:col>
      <xdr:colOff>38100</xdr:colOff>
      <xdr:row>63</xdr:row>
      <xdr:rowOff>90348</xdr:rowOff>
    </xdr:to>
    <xdr:sp macro="" textlink="">
      <xdr:nvSpPr>
        <xdr:cNvPr id="614" name="楕円 613">
          <a:extLst>
            <a:ext uri="{FF2B5EF4-FFF2-40B4-BE49-F238E27FC236}">
              <a16:creationId xmlns:a16="http://schemas.microsoft.com/office/drawing/2014/main" id="{47EC04E5-D71E-4B51-9ED2-7CD342C4F14A}"/>
            </a:ext>
          </a:extLst>
        </xdr:cNvPr>
        <xdr:cNvSpPr/>
      </xdr:nvSpPr>
      <xdr:spPr>
        <a:xfrm>
          <a:off x="18605500" y="107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36668</xdr:rowOff>
    </xdr:from>
    <xdr:to>
      <xdr:col>102</xdr:col>
      <xdr:colOff>114300</xdr:colOff>
      <xdr:row>63</xdr:row>
      <xdr:rowOff>39548</xdr:rowOff>
    </xdr:to>
    <xdr:cxnSp macro="">
      <xdr:nvCxnSpPr>
        <xdr:cNvPr id="615" name="直線コネクタ 614">
          <a:extLst>
            <a:ext uri="{FF2B5EF4-FFF2-40B4-BE49-F238E27FC236}">
              <a16:creationId xmlns:a16="http://schemas.microsoft.com/office/drawing/2014/main" id="{79B131E7-6F12-4841-9723-4CEAD5935F59}"/>
            </a:ext>
          </a:extLst>
        </xdr:cNvPr>
        <xdr:cNvCxnSpPr/>
      </xdr:nvCxnSpPr>
      <xdr:spPr>
        <a:xfrm flipV="1">
          <a:off x="18656300" y="1083801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FFE81F2-E5F8-4738-A9E6-E68539EA52A9}"/>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82552</xdr:rowOff>
    </xdr:from>
    <xdr:ext cx="469744" cy="259045"/>
    <xdr:sp macro="" textlink="">
      <xdr:nvSpPr>
        <xdr:cNvPr id="617" name="n_2aveValue【学校施設】&#10;一人当たり面積">
          <a:extLst>
            <a:ext uri="{FF2B5EF4-FFF2-40B4-BE49-F238E27FC236}">
              <a16:creationId xmlns:a16="http://schemas.microsoft.com/office/drawing/2014/main" id="{D224A3B8-E428-42C1-90B6-8E1FFC1DC591}"/>
            </a:ext>
          </a:extLst>
        </xdr:cNvPr>
        <xdr:cNvSpPr txBox="1"/>
      </xdr:nvSpPr>
      <xdr:spPr>
        <a:xfrm>
          <a:off x="201994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82094</xdr:rowOff>
    </xdr:from>
    <xdr:ext cx="469744" cy="259045"/>
    <xdr:sp macro="" textlink="">
      <xdr:nvSpPr>
        <xdr:cNvPr id="618" name="n_3aveValue【学校施設】&#10;一人当たり面積">
          <a:extLst>
            <a:ext uri="{FF2B5EF4-FFF2-40B4-BE49-F238E27FC236}">
              <a16:creationId xmlns:a16="http://schemas.microsoft.com/office/drawing/2014/main" id="{9B83C4D5-C922-4F89-A384-639161AC320E}"/>
            </a:ext>
          </a:extLst>
        </xdr:cNvPr>
        <xdr:cNvSpPr txBox="1"/>
      </xdr:nvSpPr>
      <xdr:spPr>
        <a:xfrm>
          <a:off x="19310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86438</xdr:rowOff>
    </xdr:from>
    <xdr:ext cx="469744" cy="259045"/>
    <xdr:sp macro="" textlink="">
      <xdr:nvSpPr>
        <xdr:cNvPr id="619" name="n_4aveValue【学校施設】&#10;一人当たり面積">
          <a:extLst>
            <a:ext uri="{FF2B5EF4-FFF2-40B4-BE49-F238E27FC236}">
              <a16:creationId xmlns:a16="http://schemas.microsoft.com/office/drawing/2014/main" id="{BBE5A9BF-E5E0-4659-9A10-55948330782F}"/>
            </a:ext>
          </a:extLst>
        </xdr:cNvPr>
        <xdr:cNvSpPr txBox="1"/>
      </xdr:nvSpPr>
      <xdr:spPr>
        <a:xfrm>
          <a:off x="18421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73245</xdr:rowOff>
    </xdr:from>
    <xdr:ext cx="469744" cy="259045"/>
    <xdr:sp macro="" textlink="">
      <xdr:nvSpPr>
        <xdr:cNvPr id="620" name="n_1mainValue【学校施設】&#10;一人当たり面積">
          <a:extLst>
            <a:ext uri="{FF2B5EF4-FFF2-40B4-BE49-F238E27FC236}">
              <a16:creationId xmlns:a16="http://schemas.microsoft.com/office/drawing/2014/main" id="{8F708033-B296-43E2-AEEA-9A143C230397}"/>
            </a:ext>
          </a:extLst>
        </xdr:cNvPr>
        <xdr:cNvSpPr txBox="1"/>
      </xdr:nvSpPr>
      <xdr:spPr>
        <a:xfrm>
          <a:off x="21075727" y="108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75531</xdr:rowOff>
    </xdr:from>
    <xdr:ext cx="469744" cy="259045"/>
    <xdr:sp macro="" textlink="">
      <xdr:nvSpPr>
        <xdr:cNvPr id="621" name="n_2mainValue【学校施設】&#10;一人当たり面積">
          <a:extLst>
            <a:ext uri="{FF2B5EF4-FFF2-40B4-BE49-F238E27FC236}">
              <a16:creationId xmlns:a16="http://schemas.microsoft.com/office/drawing/2014/main" id="{30DB6B0E-E3CA-4E0E-92D0-45AC698BCADE}"/>
            </a:ext>
          </a:extLst>
        </xdr:cNvPr>
        <xdr:cNvSpPr txBox="1"/>
      </xdr:nvSpPr>
      <xdr:spPr>
        <a:xfrm>
          <a:off x="20199427" y="10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78595</xdr:rowOff>
    </xdr:from>
    <xdr:ext cx="469744" cy="259045"/>
    <xdr:sp macro="" textlink="">
      <xdr:nvSpPr>
        <xdr:cNvPr id="622" name="n_3mainValue【学校施設】&#10;一人当たり面積">
          <a:extLst>
            <a:ext uri="{FF2B5EF4-FFF2-40B4-BE49-F238E27FC236}">
              <a16:creationId xmlns:a16="http://schemas.microsoft.com/office/drawing/2014/main" id="{E3EDE832-210D-4CC4-91BB-D17C3CBB342A}"/>
            </a:ext>
          </a:extLst>
        </xdr:cNvPr>
        <xdr:cNvSpPr txBox="1"/>
      </xdr:nvSpPr>
      <xdr:spPr>
        <a:xfrm>
          <a:off x="19310427" y="1087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81475</xdr:rowOff>
    </xdr:from>
    <xdr:ext cx="469744" cy="259045"/>
    <xdr:sp macro="" textlink="">
      <xdr:nvSpPr>
        <xdr:cNvPr id="623" name="n_4mainValue【学校施設】&#10;一人当たり面積">
          <a:extLst>
            <a:ext uri="{FF2B5EF4-FFF2-40B4-BE49-F238E27FC236}">
              <a16:creationId xmlns:a16="http://schemas.microsoft.com/office/drawing/2014/main" id="{9EC42476-9D24-41C9-946E-AAFC293D09CE}"/>
            </a:ext>
          </a:extLst>
        </xdr:cNvPr>
        <xdr:cNvSpPr txBox="1"/>
      </xdr:nvSpPr>
      <xdr:spPr>
        <a:xfrm>
          <a:off x="18421427" y="108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4DB09770-E775-4543-89DC-7CA637FA16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B876702-9919-40EE-81CC-FC4BDA50B6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F57ACBD-E413-4AAC-9221-7EBD61940E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E2610CC-A1E9-4830-8758-0CA3AD1A8A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11FF913-5665-48AF-947E-B285B63365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3FDC404-678C-427A-B65B-4BD13434F7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DCA30C1-003E-4BC7-8944-35AE3AF77C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0E75536-0D76-4BD2-9D50-FE7ADE45D0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32D6EA68-3AB4-4D06-8E9B-0FA07ADB93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EC8C4EFA-D80C-4A74-99BE-EEA82F4704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060A686-581E-40DA-9E4E-CAA0184A4D4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1B8D62EA-F253-4634-AC63-0812ADC140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D7229EF1-8A1D-4F81-9114-39784021105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FB65DD3C-9D50-4856-A2BF-890AD7856D3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1EB5BC43-BB19-478F-83F6-20C25F437E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57AFC189-BB60-4CE1-BCD9-FCDAC00AD4E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7F836030-BDEF-420F-AE18-461C641FEB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4347FB01-38BE-4512-88DB-C0ED039BD98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4F68285F-6160-4E81-BB4F-0578FAE639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BBA48B8D-6BC5-4931-BD72-78CF54681F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6C46F9F-3E1A-4F31-A7B4-8712CEDCB1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B4BCC4E9-959E-44C8-B88B-1B2DB78C47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3BD1A109-6C25-4303-8671-9F40AA6CE3D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C7DF70FF-1886-45A3-A2B8-61DAD0B16C2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6F1D3700-06E3-4D79-937D-C1C6622BBE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E16AFF6B-1AB7-4C95-AB9F-334EB17FBD69}"/>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9E0281E1-82B8-4AB1-B6F0-25CD839B9C4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47C5A6ED-ADDF-4C24-BDC1-07C63688DD4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A87CD7E0-B2EE-4113-B03D-03AA0AFB62BD}"/>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2DDCF28E-94C6-4463-A018-B6451AC84443}"/>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BDFDD66B-9FF1-4DAB-BABD-7FAE9991CE51}"/>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6E60F245-2833-4F0E-8450-B3898124F59F}"/>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6323C761-20CC-412F-9E4A-605BF607310C}"/>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7" name="フローチャート: 判断 656">
          <a:extLst>
            <a:ext uri="{FF2B5EF4-FFF2-40B4-BE49-F238E27FC236}">
              <a16:creationId xmlns:a16="http://schemas.microsoft.com/office/drawing/2014/main" id="{732F08DD-86DC-44A6-922D-D06CAB63348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8" name="フローチャート: 判断 657">
          <a:extLst>
            <a:ext uri="{FF2B5EF4-FFF2-40B4-BE49-F238E27FC236}">
              <a16:creationId xmlns:a16="http://schemas.microsoft.com/office/drawing/2014/main" id="{6DCBD587-ED71-44A7-9C33-ED4F2D45A0FC}"/>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9" name="フローチャート: 判断 658">
          <a:extLst>
            <a:ext uri="{FF2B5EF4-FFF2-40B4-BE49-F238E27FC236}">
              <a16:creationId xmlns:a16="http://schemas.microsoft.com/office/drawing/2014/main" id="{B6B6E902-6E7A-4362-81C4-7C7290F9E125}"/>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A16BAD8-A48A-4EC7-A37E-09FDBC2307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BF50401-C4FA-4EDF-900E-A84C46CD4A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A890C73-D9C3-4BE4-ADC0-9CF7EC081A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AEAD1F8-3A4D-48C5-BB28-8E3E94A7A14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01347A8-7FD4-4AAD-9353-CFA1C3C710C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65" name="楕円 664">
          <a:extLst>
            <a:ext uri="{FF2B5EF4-FFF2-40B4-BE49-F238E27FC236}">
              <a16:creationId xmlns:a16="http://schemas.microsoft.com/office/drawing/2014/main" id="{E96AD2D6-3C26-4DA5-99BA-5558ADB20B49}"/>
            </a:ext>
          </a:extLst>
        </xdr:cNvPr>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163665</xdr:rowOff>
    </xdr:from>
    <xdr:ext cx="405111" cy="259045"/>
    <xdr:sp macro="" textlink="">
      <xdr:nvSpPr>
        <xdr:cNvPr id="666" name="【児童館】&#10;有形固定資産減価償却率該当値テキスト">
          <a:extLst>
            <a:ext uri="{FF2B5EF4-FFF2-40B4-BE49-F238E27FC236}">
              <a16:creationId xmlns:a16="http://schemas.microsoft.com/office/drawing/2014/main" id="{434C582E-3D46-4E7E-B636-50D330A822E0}"/>
            </a:ext>
          </a:extLst>
        </xdr:cNvPr>
        <xdr:cNvSpPr txBox="1"/>
      </xdr:nvSpPr>
      <xdr:spPr>
        <a:xfrm>
          <a:off x="16357600" y="137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67" name="楕円 666">
          <a:extLst>
            <a:ext uri="{FF2B5EF4-FFF2-40B4-BE49-F238E27FC236}">
              <a16:creationId xmlns:a16="http://schemas.microsoft.com/office/drawing/2014/main" id="{8CFF7530-76ED-4B77-B380-EC4D097EA214}"/>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20138</xdr:rowOff>
    </xdr:to>
    <xdr:cxnSp macro="">
      <xdr:nvCxnSpPr>
        <xdr:cNvPr id="668" name="直線コネクタ 667">
          <a:extLst>
            <a:ext uri="{FF2B5EF4-FFF2-40B4-BE49-F238E27FC236}">
              <a16:creationId xmlns:a16="http://schemas.microsoft.com/office/drawing/2014/main" id="{584A64DB-21A5-4527-AFB2-73F19B34B561}"/>
            </a:ext>
          </a:extLst>
        </xdr:cNvPr>
        <xdr:cNvCxnSpPr/>
      </xdr:nvCxnSpPr>
      <xdr:spPr>
        <a:xfrm>
          <a:off x="15481300" y="138814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669" name="楕円 668">
          <a:extLst>
            <a:ext uri="{FF2B5EF4-FFF2-40B4-BE49-F238E27FC236}">
              <a16:creationId xmlns:a16="http://schemas.microsoft.com/office/drawing/2014/main" id="{C96A70A4-350A-45E9-962A-230224E12459}"/>
            </a:ext>
          </a:extLst>
        </xdr:cNvPr>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165463</xdr:rowOff>
    </xdr:to>
    <xdr:cxnSp macro="">
      <xdr:nvCxnSpPr>
        <xdr:cNvPr id="670" name="直線コネクタ 669">
          <a:extLst>
            <a:ext uri="{FF2B5EF4-FFF2-40B4-BE49-F238E27FC236}">
              <a16:creationId xmlns:a16="http://schemas.microsoft.com/office/drawing/2014/main" id="{D7755DE0-B636-4A7B-B916-FC41D29B68D6}"/>
            </a:ext>
          </a:extLst>
        </xdr:cNvPr>
        <xdr:cNvCxnSpPr/>
      </xdr:nvCxnSpPr>
      <xdr:spPr>
        <a:xfrm>
          <a:off x="14592300" y="138063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671" name="楕円 670">
          <a:extLst>
            <a:ext uri="{FF2B5EF4-FFF2-40B4-BE49-F238E27FC236}">
              <a16:creationId xmlns:a16="http://schemas.microsoft.com/office/drawing/2014/main" id="{E4854870-9AC1-44DA-9BF4-886E7022504A}"/>
            </a:ext>
          </a:extLst>
        </xdr:cNvPr>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90351</xdr:rowOff>
    </xdr:to>
    <xdr:cxnSp macro="">
      <xdr:nvCxnSpPr>
        <xdr:cNvPr id="672" name="直線コネクタ 671">
          <a:extLst>
            <a:ext uri="{FF2B5EF4-FFF2-40B4-BE49-F238E27FC236}">
              <a16:creationId xmlns:a16="http://schemas.microsoft.com/office/drawing/2014/main" id="{63A3F9D4-86E8-4344-A533-039DC10E4AED}"/>
            </a:ext>
          </a:extLst>
        </xdr:cNvPr>
        <xdr:cNvCxnSpPr/>
      </xdr:nvCxnSpPr>
      <xdr:spPr>
        <a:xfrm>
          <a:off x="13703300" y="137312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60779</xdr:rowOff>
    </xdr:from>
    <xdr:to>
      <xdr:col>67</xdr:col>
      <xdr:colOff>101600</xdr:colOff>
      <xdr:row>79</xdr:row>
      <xdr:rowOff>162379</xdr:rowOff>
    </xdr:to>
    <xdr:sp macro="" textlink="">
      <xdr:nvSpPr>
        <xdr:cNvPr id="673" name="楕円 672">
          <a:extLst>
            <a:ext uri="{FF2B5EF4-FFF2-40B4-BE49-F238E27FC236}">
              <a16:creationId xmlns:a16="http://schemas.microsoft.com/office/drawing/2014/main" id="{741F76EB-C088-41F9-B5E3-FF8698FA9533}"/>
            </a:ext>
          </a:extLst>
        </xdr:cNvPr>
        <xdr:cNvSpPr/>
      </xdr:nvSpPr>
      <xdr:spPr>
        <a:xfrm>
          <a:off x="12763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111579</xdr:rowOff>
    </xdr:from>
    <xdr:to>
      <xdr:col>71</xdr:col>
      <xdr:colOff>177800</xdr:colOff>
      <xdr:row>80</xdr:row>
      <xdr:rowOff>15239</xdr:rowOff>
    </xdr:to>
    <xdr:cxnSp macro="">
      <xdr:nvCxnSpPr>
        <xdr:cNvPr id="674" name="直線コネクタ 673">
          <a:extLst>
            <a:ext uri="{FF2B5EF4-FFF2-40B4-BE49-F238E27FC236}">
              <a16:creationId xmlns:a16="http://schemas.microsoft.com/office/drawing/2014/main" id="{79B5E2DB-0694-401B-A15F-AFE804978A6F}"/>
            </a:ext>
          </a:extLst>
        </xdr:cNvPr>
        <xdr:cNvCxnSpPr/>
      </xdr:nvCxnSpPr>
      <xdr:spPr>
        <a:xfrm>
          <a:off x="12814300" y="136561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F62352F9-B144-4192-9D11-3280F31EC494}"/>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76" name="n_2aveValue【児童館】&#10;有形固定資産減価償却率">
          <a:extLst>
            <a:ext uri="{FF2B5EF4-FFF2-40B4-BE49-F238E27FC236}">
              <a16:creationId xmlns:a16="http://schemas.microsoft.com/office/drawing/2014/main" id="{B4A04364-0913-4FAA-8636-A0454F27D4D6}"/>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7" name="n_3aveValue【児童館】&#10;有形固定資産減価償却率">
          <a:extLst>
            <a:ext uri="{FF2B5EF4-FFF2-40B4-BE49-F238E27FC236}">
              <a16:creationId xmlns:a16="http://schemas.microsoft.com/office/drawing/2014/main" id="{DBF20801-7288-428B-B545-4ED2973832B2}"/>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8" name="n_4aveValue【児童館】&#10;有形固定資産減価償却率">
          <a:extLst>
            <a:ext uri="{FF2B5EF4-FFF2-40B4-BE49-F238E27FC236}">
              <a16:creationId xmlns:a16="http://schemas.microsoft.com/office/drawing/2014/main" id="{70DE15AB-A9E4-439F-891D-A47267F922A2}"/>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679" name="n_1mainValue【児童館】&#10;有形固定資産減価償却率">
          <a:extLst>
            <a:ext uri="{FF2B5EF4-FFF2-40B4-BE49-F238E27FC236}">
              <a16:creationId xmlns:a16="http://schemas.microsoft.com/office/drawing/2014/main" id="{8FCDE53D-8FF2-46D2-A365-40591809F20D}"/>
            </a:ext>
          </a:extLst>
        </xdr:cNvPr>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680" name="n_2mainValue【児童館】&#10;有形固定資産減価償却率">
          <a:extLst>
            <a:ext uri="{FF2B5EF4-FFF2-40B4-BE49-F238E27FC236}">
              <a16:creationId xmlns:a16="http://schemas.microsoft.com/office/drawing/2014/main" id="{1581F77D-91C8-4CAF-8C6C-133D4A38DD71}"/>
            </a:ext>
          </a:extLst>
        </xdr:cNvPr>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681" name="n_3mainValue【児童館】&#10;有形固定資産減価償却率">
          <a:extLst>
            <a:ext uri="{FF2B5EF4-FFF2-40B4-BE49-F238E27FC236}">
              <a16:creationId xmlns:a16="http://schemas.microsoft.com/office/drawing/2014/main" id="{E6FD311D-052A-4A60-A1C7-6142BE5B6D16}"/>
            </a:ext>
          </a:extLst>
        </xdr:cNvPr>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7456</xdr:rowOff>
    </xdr:from>
    <xdr:ext cx="405111" cy="259045"/>
    <xdr:sp macro="" textlink="">
      <xdr:nvSpPr>
        <xdr:cNvPr id="682" name="n_4mainValue【児童館】&#10;有形固定資産減価償却率">
          <a:extLst>
            <a:ext uri="{FF2B5EF4-FFF2-40B4-BE49-F238E27FC236}">
              <a16:creationId xmlns:a16="http://schemas.microsoft.com/office/drawing/2014/main" id="{6AA6DCEC-4774-43F3-9A62-B30BF228AE44}"/>
            </a:ext>
          </a:extLst>
        </xdr:cNvPr>
        <xdr:cNvSpPr txBox="1"/>
      </xdr:nvSpPr>
      <xdr:spPr>
        <a:xfrm>
          <a:off x="12611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FB54498B-816A-4A9E-A8E2-F3FFD62240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B7863F9-6901-4BA8-B71D-9C14A0B1A8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D074ADF0-FCA1-4559-9A09-7BC8450316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19CB73D4-BBF6-4D06-81A1-7AA079084D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73062359-23A8-481A-9A17-BD27D7319E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2B31869C-7A7B-4678-A957-231E15B6A7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EE27254-AADA-4BE1-AEDF-3D07C6D8E5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28956A6D-2D8F-4B40-8905-F44D23FF9A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9245B9C7-00CE-45AB-9476-1DFB68C08FA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A4E9D35D-D592-43E7-A395-AFE4F020FA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1639170B-803F-4061-98D5-09D71A0F05B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71E4BC26-E3C0-4140-A995-F7C999A299C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AE3B2EC7-3593-41AA-88CB-BA653902D81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3897B9DC-2D92-43CF-BEF1-4576480C66B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301452FE-0401-4315-ADDE-B91B119F544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6D57D66D-2953-4515-8EEB-5140F1FAD43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1F6B83FA-CD59-4039-AF16-AED0C4D11FD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31179A52-1DA8-4D93-9180-E9E17CD7E4F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F8EEE75F-064E-4B87-9C97-B2D7014FDF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DC07884E-BA6F-4605-BC4F-93C200C5009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ED0FD713-F73F-468C-93A8-1AEDC2BA28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FF040B93-A584-492A-8F26-E0E63EE239D9}"/>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21BD5D23-55B7-40C2-A14E-E8D10EAAECEE}"/>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C4F9EDED-51EB-4B51-A63B-CC3B6FB87ABC}"/>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3A8C4CCF-ED0C-4A87-AA89-AF83EC5198FA}"/>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A4D6EA50-CB06-4FD2-8814-F67EF66FE589}"/>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D25BBEA7-CAAB-487C-A4AD-3784AB44D87A}"/>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7D24116E-B98E-4BE3-975F-AA142ED05D7F}"/>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AAAAE22D-DCD7-4A19-B33E-EAAA86B77F6D}"/>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712" name="フローチャート: 判断 711">
          <a:extLst>
            <a:ext uri="{FF2B5EF4-FFF2-40B4-BE49-F238E27FC236}">
              <a16:creationId xmlns:a16="http://schemas.microsoft.com/office/drawing/2014/main" id="{62536A14-468C-41A3-884C-91BE9CCC7D79}"/>
            </a:ext>
          </a:extLst>
        </xdr:cNvPr>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3" name="フローチャート: 判断 712">
          <a:extLst>
            <a:ext uri="{FF2B5EF4-FFF2-40B4-BE49-F238E27FC236}">
              <a16:creationId xmlns:a16="http://schemas.microsoft.com/office/drawing/2014/main" id="{6E5C9A37-41DE-4834-A06D-14A0F6474966}"/>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14" name="フローチャート: 判断 713">
          <a:extLst>
            <a:ext uri="{FF2B5EF4-FFF2-40B4-BE49-F238E27FC236}">
              <a16:creationId xmlns:a16="http://schemas.microsoft.com/office/drawing/2014/main" id="{BBA434A0-C7CB-4975-A9E4-09922372D5F2}"/>
            </a:ext>
          </a:extLst>
        </xdr:cNvPr>
        <xdr:cNvSpPr/>
      </xdr:nvSpPr>
      <xdr:spPr>
        <a:xfrm>
          <a:off x="18605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7D7A734-1307-4167-A14D-779040A186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BCAC09B-025B-4263-AD92-6953918201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43CB4E1-3091-49C6-B457-06E9176A7C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18CFE39-6B63-4DAE-BE38-F1E9A95971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71DC3EB-4273-4E2B-841E-621691CC7B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720" name="楕円 719">
          <a:extLst>
            <a:ext uri="{FF2B5EF4-FFF2-40B4-BE49-F238E27FC236}">
              <a16:creationId xmlns:a16="http://schemas.microsoft.com/office/drawing/2014/main" id="{B5F1C9BE-AF29-4FBA-9ED8-2F111EEFEA83}"/>
            </a:ext>
          </a:extLst>
        </xdr:cNvPr>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721" name="【児童館】&#10;一人当たり面積該当値テキスト">
          <a:extLst>
            <a:ext uri="{FF2B5EF4-FFF2-40B4-BE49-F238E27FC236}">
              <a16:creationId xmlns:a16="http://schemas.microsoft.com/office/drawing/2014/main" id="{B0DF1B5C-5C6B-46B6-BE96-1287ED69FC79}"/>
            </a:ext>
          </a:extLst>
        </xdr:cNvPr>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2" name="楕円 721">
          <a:extLst>
            <a:ext uri="{FF2B5EF4-FFF2-40B4-BE49-F238E27FC236}">
              <a16:creationId xmlns:a16="http://schemas.microsoft.com/office/drawing/2014/main" id="{AF76A96D-3FAD-4085-AA78-57C7F0FBD188}"/>
            </a:ext>
          </a:extLst>
        </xdr:cNvPr>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143256</xdr:rowOff>
    </xdr:to>
    <xdr:cxnSp macro="">
      <xdr:nvCxnSpPr>
        <xdr:cNvPr id="723" name="直線コネクタ 722">
          <a:extLst>
            <a:ext uri="{FF2B5EF4-FFF2-40B4-BE49-F238E27FC236}">
              <a16:creationId xmlns:a16="http://schemas.microsoft.com/office/drawing/2014/main" id="{63373AF4-C5D0-4C9D-BB95-6FF82EFDAE0F}"/>
            </a:ext>
          </a:extLst>
        </xdr:cNvPr>
        <xdr:cNvCxnSpPr/>
      </xdr:nvCxnSpPr>
      <xdr:spPr>
        <a:xfrm flipV="1">
          <a:off x="21323300" y="1454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24" name="楕円 723">
          <a:extLst>
            <a:ext uri="{FF2B5EF4-FFF2-40B4-BE49-F238E27FC236}">
              <a16:creationId xmlns:a16="http://schemas.microsoft.com/office/drawing/2014/main" id="{FDB7655E-84ED-4408-AED3-FBA49E291189}"/>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147828</xdr:rowOff>
    </xdr:to>
    <xdr:cxnSp macro="">
      <xdr:nvCxnSpPr>
        <xdr:cNvPr id="725" name="直線コネクタ 724">
          <a:extLst>
            <a:ext uri="{FF2B5EF4-FFF2-40B4-BE49-F238E27FC236}">
              <a16:creationId xmlns:a16="http://schemas.microsoft.com/office/drawing/2014/main" id="{50CC81E6-9A8E-457D-84D5-7601BC6F7129}"/>
            </a:ext>
          </a:extLst>
        </xdr:cNvPr>
        <xdr:cNvCxnSpPr/>
      </xdr:nvCxnSpPr>
      <xdr:spPr>
        <a:xfrm flipV="1">
          <a:off x="20434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6" name="楕円 725">
          <a:extLst>
            <a:ext uri="{FF2B5EF4-FFF2-40B4-BE49-F238E27FC236}">
              <a16:creationId xmlns:a16="http://schemas.microsoft.com/office/drawing/2014/main" id="{D07F68BD-7B4E-4E1F-A713-08156C92A876}"/>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727" name="直線コネクタ 726">
          <a:extLst>
            <a:ext uri="{FF2B5EF4-FFF2-40B4-BE49-F238E27FC236}">
              <a16:creationId xmlns:a16="http://schemas.microsoft.com/office/drawing/2014/main" id="{661571CC-165E-4719-9A3F-93BC127D7F93}"/>
            </a:ext>
          </a:extLst>
        </xdr:cNvPr>
        <xdr:cNvCxnSpPr/>
      </xdr:nvCxnSpPr>
      <xdr:spPr>
        <a:xfrm flipV="1">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28" name="楕円 727">
          <a:extLst>
            <a:ext uri="{FF2B5EF4-FFF2-40B4-BE49-F238E27FC236}">
              <a16:creationId xmlns:a16="http://schemas.microsoft.com/office/drawing/2014/main" id="{2802BA57-ED0C-43F6-A2DD-C513D99D6917}"/>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156972</xdr:rowOff>
    </xdr:to>
    <xdr:cxnSp macro="">
      <xdr:nvCxnSpPr>
        <xdr:cNvPr id="729" name="直線コネクタ 728">
          <a:extLst>
            <a:ext uri="{FF2B5EF4-FFF2-40B4-BE49-F238E27FC236}">
              <a16:creationId xmlns:a16="http://schemas.microsoft.com/office/drawing/2014/main" id="{1F03A6E6-5F7A-4DC8-B286-01664FD74356}"/>
            </a:ext>
          </a:extLst>
        </xdr:cNvPr>
        <xdr:cNvCxnSpPr/>
      </xdr:nvCxnSpPr>
      <xdr:spPr>
        <a:xfrm flipV="1">
          <a:off x="18656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956706D1-FCBC-41AE-BB9F-9D8A5758E48D}"/>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31" name="n_2aveValue【児童館】&#10;一人当たり面積">
          <a:extLst>
            <a:ext uri="{FF2B5EF4-FFF2-40B4-BE49-F238E27FC236}">
              <a16:creationId xmlns:a16="http://schemas.microsoft.com/office/drawing/2014/main" id="{04E5600A-394D-4EED-971C-208ED4D42B8B}"/>
            </a:ext>
          </a:extLst>
        </xdr:cNvPr>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2" name="n_3aveValue【児童館】&#10;一人当たり面積">
          <a:extLst>
            <a:ext uri="{FF2B5EF4-FFF2-40B4-BE49-F238E27FC236}">
              <a16:creationId xmlns:a16="http://schemas.microsoft.com/office/drawing/2014/main" id="{87B7D277-4AE8-435F-8B99-8A529E2A02B4}"/>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33" name="n_4aveValue【児童館】&#10;一人当たり面積">
          <a:extLst>
            <a:ext uri="{FF2B5EF4-FFF2-40B4-BE49-F238E27FC236}">
              <a16:creationId xmlns:a16="http://schemas.microsoft.com/office/drawing/2014/main" id="{F15E58AF-AC0D-4F27-A1A5-552639BF031B}"/>
            </a:ext>
          </a:extLst>
        </xdr:cNvPr>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34" name="n_1mainValue【児童館】&#10;一人当たり面積">
          <a:extLst>
            <a:ext uri="{FF2B5EF4-FFF2-40B4-BE49-F238E27FC236}">
              <a16:creationId xmlns:a16="http://schemas.microsoft.com/office/drawing/2014/main" id="{4BB46828-CF30-4E16-B9F6-BA7230565539}"/>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735" name="n_2mainValue【児童館】&#10;一人当たり面積">
          <a:extLst>
            <a:ext uri="{FF2B5EF4-FFF2-40B4-BE49-F238E27FC236}">
              <a16:creationId xmlns:a16="http://schemas.microsoft.com/office/drawing/2014/main" id="{67DF4EE5-EA3B-41ED-8708-FFEC18CF050D}"/>
            </a:ext>
          </a:extLst>
        </xdr:cNvPr>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36" name="n_3mainValue【児童館】&#10;一人当たり面積">
          <a:extLst>
            <a:ext uri="{FF2B5EF4-FFF2-40B4-BE49-F238E27FC236}">
              <a16:creationId xmlns:a16="http://schemas.microsoft.com/office/drawing/2014/main" id="{C668316C-60CF-4139-B6A2-9E00D82B249F}"/>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37" name="n_4mainValue【児童館】&#10;一人当たり面積">
          <a:extLst>
            <a:ext uri="{FF2B5EF4-FFF2-40B4-BE49-F238E27FC236}">
              <a16:creationId xmlns:a16="http://schemas.microsoft.com/office/drawing/2014/main" id="{84DCB41F-AC89-4171-9091-5A5208A7A9F0}"/>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86F4CDC2-1636-4AB3-B68A-4EB6A7F6FF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F75BE473-9B93-4CA9-9BC1-52C280C066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475ADDD7-3785-47A0-BE7B-79A5974932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FEAD3E5-93D6-4408-A6D0-284568EE8E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F21FCAFE-7580-4D0E-88D5-1A90EC3E3E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76D4135A-F835-4E12-B5C4-07C2C561E1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939A5E55-ACF9-4D8B-8FD6-15753F8E4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FB1CAC3-0E31-4DD9-8F20-49D70EEAB1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ED8111E1-4DF5-452A-89AD-8780F01B01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890ADFB-21A3-4A27-81D7-139A56C59A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FF0696D0-CF8B-4A23-B622-B102780A4A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3C4271DB-07DD-4135-84E3-E3FAF9DB90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7556D91E-1C16-40B2-8941-9D31C93CB1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3A1AB416-E8A6-41C3-86CD-F1D07CBE71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4F89625-C0B0-448F-83E7-6465D6EA8D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7B6AEEB-FD45-46D2-A3E0-BE70EA0512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AA2A9C0B-BF86-4DB0-8212-F79456DF9D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F0F2C60-FA4D-49FF-BC70-7792D74C8A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B4000D91-F334-41D6-8CB4-13DF50D3F9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9D16D7FB-BA34-4BD3-8BDB-97FA434244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19FAC7F9-627F-44BB-8444-F39814C3C0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F478C1FA-26EE-4100-AC11-C9C794BAA3C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AC62FE19-694E-4184-A2C6-BFB5B2D4D3F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21EF36ED-CB3D-467A-8D2C-87A0EF1467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063342F-8224-43A6-A64B-5A026A5001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961C8EBC-05E8-4F23-A94B-8999C2DE3DD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7DF758EF-33C2-454F-81BB-3638BA42182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CFBA44F7-8BD6-46FC-8B75-AFD1565B6C2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BDA5AC1C-A184-4A9A-B9F4-6608483BDB5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10288CB2-7718-4853-9B14-9AF52AF5756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CAA3778D-CD9C-4F2D-B26C-B13DCE35EB51}"/>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EBF8A9A4-7024-42BE-B22D-814FCF677A02}"/>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38D5374A-65EA-4C1B-A82B-D5508C92C32B}"/>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1" name="フローチャート: 判断 770">
          <a:extLst>
            <a:ext uri="{FF2B5EF4-FFF2-40B4-BE49-F238E27FC236}">
              <a16:creationId xmlns:a16="http://schemas.microsoft.com/office/drawing/2014/main" id="{D5BE22E4-3A3B-4A39-97AE-8F475A9E0BD4}"/>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2" name="フローチャート: 判断 771">
          <a:extLst>
            <a:ext uri="{FF2B5EF4-FFF2-40B4-BE49-F238E27FC236}">
              <a16:creationId xmlns:a16="http://schemas.microsoft.com/office/drawing/2014/main" id="{FEC852FB-6576-421C-A2E0-811FE54C9B0A}"/>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3" name="フローチャート: 判断 772">
          <a:extLst>
            <a:ext uri="{FF2B5EF4-FFF2-40B4-BE49-F238E27FC236}">
              <a16:creationId xmlns:a16="http://schemas.microsoft.com/office/drawing/2014/main" id="{09B21E3F-C10D-4357-8156-4C9ED8DEADA4}"/>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970C955-269A-4B50-B2B1-36FE2C3A9F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562C6EF-365B-4A7D-85B3-FB94472AEF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FB26D54-C155-436F-AE16-3A8AD73EA4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4EFCB36-5CB7-41B5-A456-994F656594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F31ED2A-640E-4001-9794-29C0BB96BF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779" name="楕円 778">
          <a:extLst>
            <a:ext uri="{FF2B5EF4-FFF2-40B4-BE49-F238E27FC236}">
              <a16:creationId xmlns:a16="http://schemas.microsoft.com/office/drawing/2014/main" id="{61DBE5A7-E63B-4059-89B1-A1EC8CD37B49}"/>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780" name="【公民館】&#10;有形固定資産減価償却率該当値テキスト">
          <a:extLst>
            <a:ext uri="{FF2B5EF4-FFF2-40B4-BE49-F238E27FC236}">
              <a16:creationId xmlns:a16="http://schemas.microsoft.com/office/drawing/2014/main" id="{81BB3EB3-E70D-4852-B706-26CE7BF2087D}"/>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781" name="楕円 780">
          <a:extLst>
            <a:ext uri="{FF2B5EF4-FFF2-40B4-BE49-F238E27FC236}">
              <a16:creationId xmlns:a16="http://schemas.microsoft.com/office/drawing/2014/main" id="{3020C01E-6A68-4601-8E12-0349082E3C33}"/>
            </a:ext>
          </a:extLst>
        </xdr:cNvPr>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138249</xdr:rowOff>
    </xdr:to>
    <xdr:cxnSp macro="">
      <xdr:nvCxnSpPr>
        <xdr:cNvPr id="782" name="直線コネクタ 781">
          <a:extLst>
            <a:ext uri="{FF2B5EF4-FFF2-40B4-BE49-F238E27FC236}">
              <a16:creationId xmlns:a16="http://schemas.microsoft.com/office/drawing/2014/main" id="{F9EBBE55-3805-497D-AE80-F123AA7737AC}"/>
            </a:ext>
          </a:extLst>
        </xdr:cNvPr>
        <xdr:cNvCxnSpPr/>
      </xdr:nvCxnSpPr>
      <xdr:spPr>
        <a:xfrm>
          <a:off x="15481300" y="182792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783" name="楕円 782">
          <a:extLst>
            <a:ext uri="{FF2B5EF4-FFF2-40B4-BE49-F238E27FC236}">
              <a16:creationId xmlns:a16="http://schemas.microsoft.com/office/drawing/2014/main" id="{DA30348C-157F-4D95-8219-9652AFF55334}"/>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105592</xdr:rowOff>
    </xdr:to>
    <xdr:cxnSp macro="">
      <xdr:nvCxnSpPr>
        <xdr:cNvPr id="784" name="直線コネクタ 783">
          <a:extLst>
            <a:ext uri="{FF2B5EF4-FFF2-40B4-BE49-F238E27FC236}">
              <a16:creationId xmlns:a16="http://schemas.microsoft.com/office/drawing/2014/main" id="{12C20840-1B97-43FA-B13D-CAF5CCCEA8C3}"/>
            </a:ext>
          </a:extLst>
        </xdr:cNvPr>
        <xdr:cNvCxnSpPr/>
      </xdr:nvCxnSpPr>
      <xdr:spPr>
        <a:xfrm>
          <a:off x="14592300" y="182466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85" name="楕円 784">
          <a:extLst>
            <a:ext uri="{FF2B5EF4-FFF2-40B4-BE49-F238E27FC236}">
              <a16:creationId xmlns:a16="http://schemas.microsoft.com/office/drawing/2014/main" id="{8679430C-3A82-4739-80BE-8F503711E86B}"/>
            </a:ext>
          </a:extLst>
        </xdr:cNvPr>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72934</xdr:rowOff>
    </xdr:to>
    <xdr:cxnSp macro="">
      <xdr:nvCxnSpPr>
        <xdr:cNvPr id="786" name="直線コネクタ 785">
          <a:extLst>
            <a:ext uri="{FF2B5EF4-FFF2-40B4-BE49-F238E27FC236}">
              <a16:creationId xmlns:a16="http://schemas.microsoft.com/office/drawing/2014/main" id="{604BD998-CF88-4C2B-888D-2E959D720F40}"/>
            </a:ext>
          </a:extLst>
        </xdr:cNvPr>
        <xdr:cNvCxnSpPr/>
      </xdr:nvCxnSpPr>
      <xdr:spPr>
        <a:xfrm>
          <a:off x="13703300" y="18213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87" name="楕円 786">
          <a:extLst>
            <a:ext uri="{FF2B5EF4-FFF2-40B4-BE49-F238E27FC236}">
              <a16:creationId xmlns:a16="http://schemas.microsoft.com/office/drawing/2014/main" id="{55473927-4443-4E46-9E68-463658B0A99D}"/>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40277</xdr:rowOff>
    </xdr:to>
    <xdr:cxnSp macro="">
      <xdr:nvCxnSpPr>
        <xdr:cNvPr id="788" name="直線コネクタ 787">
          <a:extLst>
            <a:ext uri="{FF2B5EF4-FFF2-40B4-BE49-F238E27FC236}">
              <a16:creationId xmlns:a16="http://schemas.microsoft.com/office/drawing/2014/main" id="{5582FFA0-3825-4EC7-883F-898B21498289}"/>
            </a:ext>
          </a:extLst>
        </xdr:cNvPr>
        <xdr:cNvCxnSpPr/>
      </xdr:nvCxnSpPr>
      <xdr:spPr>
        <a:xfrm>
          <a:off x="12814300" y="1818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B1BD639D-D7C8-4EB2-B688-D6FEE88619E8}"/>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0" name="n_2aveValue【公民館】&#10;有形固定資産減価償却率">
          <a:extLst>
            <a:ext uri="{FF2B5EF4-FFF2-40B4-BE49-F238E27FC236}">
              <a16:creationId xmlns:a16="http://schemas.microsoft.com/office/drawing/2014/main" id="{4AF257E5-1F88-4245-A31D-A93D8BF872DD}"/>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1" name="n_3aveValue【公民館】&#10;有形固定資産減価償却率">
          <a:extLst>
            <a:ext uri="{FF2B5EF4-FFF2-40B4-BE49-F238E27FC236}">
              <a16:creationId xmlns:a16="http://schemas.microsoft.com/office/drawing/2014/main" id="{96BE6EA4-9165-4EA9-A6FE-0C16A3DE89AC}"/>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2" name="n_4aveValue【公民館】&#10;有形固定資産減価償却率">
          <a:extLst>
            <a:ext uri="{FF2B5EF4-FFF2-40B4-BE49-F238E27FC236}">
              <a16:creationId xmlns:a16="http://schemas.microsoft.com/office/drawing/2014/main" id="{A975B7F9-6DDF-44B9-8FEA-1FFC6FDC34AE}"/>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793" name="n_1mainValue【公民館】&#10;有形固定資産減価償却率">
          <a:extLst>
            <a:ext uri="{FF2B5EF4-FFF2-40B4-BE49-F238E27FC236}">
              <a16:creationId xmlns:a16="http://schemas.microsoft.com/office/drawing/2014/main" id="{7BB6DB68-190E-49C8-BB73-3E980DB75103}"/>
            </a:ext>
          </a:extLst>
        </xdr:cNvPr>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794" name="n_2mainValue【公民館】&#10;有形固定資産減価償却率">
          <a:extLst>
            <a:ext uri="{FF2B5EF4-FFF2-40B4-BE49-F238E27FC236}">
              <a16:creationId xmlns:a16="http://schemas.microsoft.com/office/drawing/2014/main" id="{F9EABEA2-417E-4734-BE77-47EF0A81D3B6}"/>
            </a:ext>
          </a:extLst>
        </xdr:cNvPr>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95" name="n_3mainValue【公民館】&#10;有形固定資産減価償却率">
          <a:extLst>
            <a:ext uri="{FF2B5EF4-FFF2-40B4-BE49-F238E27FC236}">
              <a16:creationId xmlns:a16="http://schemas.microsoft.com/office/drawing/2014/main" id="{5F767190-C3F7-4ECC-8D13-F8E1E33072CA}"/>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74947</xdr:rowOff>
    </xdr:from>
    <xdr:ext cx="405111" cy="259045"/>
    <xdr:sp macro="" textlink="">
      <xdr:nvSpPr>
        <xdr:cNvPr id="796" name="n_4mainValue【公民館】&#10;有形固定資産減価償却率">
          <a:extLst>
            <a:ext uri="{FF2B5EF4-FFF2-40B4-BE49-F238E27FC236}">
              <a16:creationId xmlns:a16="http://schemas.microsoft.com/office/drawing/2014/main" id="{62CC17F2-3F67-457B-80F3-89FBABA6D6B1}"/>
            </a:ext>
          </a:extLst>
        </xdr:cNvPr>
        <xdr:cNvSpPr txBox="1"/>
      </xdr:nvSpPr>
      <xdr:spPr>
        <a:xfrm>
          <a:off x="12611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6340DC7-97F4-4542-AEF1-AE8F38EB06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4E0F1D0-4F70-4E7C-9B08-5A0791EE91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E73BFA20-9F1D-432B-94C6-78F52D8AF5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AE31A946-2664-4872-BA26-1A3A194172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14E0F22-A035-4E44-8AF2-369B0C28F1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EB77A17-0D23-4E69-A46D-69EBC4CFDA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8BA2E9CB-44F2-4DF7-A6D0-E5388241E2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CFC5ABA-F639-41F9-A5A6-CCC231307F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96B28037-AB46-46CF-A47E-C02E1D2B5E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99AD493F-2AE4-4BA6-8F9C-52686B5813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6C6B2D58-3B0A-412F-9B5E-4714588E23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2B2F0667-A47D-4B5D-8442-30942544A0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649A5AD4-0237-4CC2-93AE-616BF715F54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319E93F7-37B6-4CC0-9136-96D07307002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61E02233-5139-424B-89FA-0D76E0A023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FCED94A7-FCFA-49D1-A1BA-D0002BC870E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70E6DB3F-5C6F-429C-9612-4A6225BC65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B2CEA56B-64C9-4837-9DE6-6EBC54B7F1D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EC04F667-44EE-40C0-B210-D445EFEA63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19241669-E12A-4DC1-A7FC-6DE50895942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73A05ED5-251B-43E4-8A0B-3F8214005D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19B3E8E5-C723-4B47-BCED-F9B5224282B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C79C5FC7-9752-41E6-A95A-E60405C341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E776DE2C-1DC3-413B-AF49-3C97E8B3808C}"/>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C1D89587-D0A4-4366-93B2-49F30A371F18}"/>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22BB31E2-8320-44A3-B9BD-E8497BECA6B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5D6D6808-26F7-432B-924D-118E4D5CA5B6}"/>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E2F8DC61-BFD8-4633-9063-2483BAA3BC6B}"/>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87E6AAD7-F6F8-4896-BC7B-B37E3ADDDF9D}"/>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877436EB-312B-4D52-9C62-141C5735F2C7}"/>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512ABDA1-E3C5-49E8-A404-92F45C10FFA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62281</xdr:rowOff>
    </xdr:from>
    <xdr:to>
      <xdr:col>107</xdr:col>
      <xdr:colOff>101600</xdr:colOff>
      <xdr:row>108</xdr:row>
      <xdr:rowOff>163881</xdr:rowOff>
    </xdr:to>
    <xdr:sp macro="" textlink="">
      <xdr:nvSpPr>
        <xdr:cNvPr id="828" name="フローチャート: 判断 827">
          <a:extLst>
            <a:ext uri="{FF2B5EF4-FFF2-40B4-BE49-F238E27FC236}">
              <a16:creationId xmlns:a16="http://schemas.microsoft.com/office/drawing/2014/main" id="{37D4F6DF-1185-40CA-A602-4B019A3AFB96}"/>
            </a:ext>
          </a:extLst>
        </xdr:cNvPr>
        <xdr:cNvSpPr/>
      </xdr:nvSpPr>
      <xdr:spPr>
        <a:xfrm>
          <a:off x="20383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64339</xdr:rowOff>
    </xdr:from>
    <xdr:to>
      <xdr:col>102</xdr:col>
      <xdr:colOff>165100</xdr:colOff>
      <xdr:row>108</xdr:row>
      <xdr:rowOff>165939</xdr:rowOff>
    </xdr:to>
    <xdr:sp macro="" textlink="">
      <xdr:nvSpPr>
        <xdr:cNvPr id="829" name="フローチャート: 判断 828">
          <a:extLst>
            <a:ext uri="{FF2B5EF4-FFF2-40B4-BE49-F238E27FC236}">
              <a16:creationId xmlns:a16="http://schemas.microsoft.com/office/drawing/2014/main" id="{CC4BAC47-AE12-4FB7-853E-3C9BD188EAED}"/>
            </a:ext>
          </a:extLst>
        </xdr:cNvPr>
        <xdr:cNvSpPr/>
      </xdr:nvSpPr>
      <xdr:spPr>
        <a:xfrm>
          <a:off x="19494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830" name="フローチャート: 判断 829">
          <a:extLst>
            <a:ext uri="{FF2B5EF4-FFF2-40B4-BE49-F238E27FC236}">
              <a16:creationId xmlns:a16="http://schemas.microsoft.com/office/drawing/2014/main" id="{4113DE4D-B270-48DB-B3BD-D201C35CB39D}"/>
            </a:ext>
          </a:extLst>
        </xdr:cNvPr>
        <xdr:cNvSpPr/>
      </xdr:nvSpPr>
      <xdr:spPr>
        <a:xfrm>
          <a:off x="18605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7CE9440-DB6C-43FF-88D3-D403F9C32A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E707AFD-9999-4063-9DD6-CDE5977062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EBEAEDC-E6C6-4E6E-A7C5-7DA0D519F4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34FDD08-AD67-46AD-A36E-7043F6AADF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2621DA0-1208-40D8-9C00-42384D1803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55651</xdr:rowOff>
    </xdr:from>
    <xdr:to>
      <xdr:col>116</xdr:col>
      <xdr:colOff>114300</xdr:colOff>
      <xdr:row>108</xdr:row>
      <xdr:rowOff>157251</xdr:rowOff>
    </xdr:to>
    <xdr:sp macro="" textlink="">
      <xdr:nvSpPr>
        <xdr:cNvPr id="836" name="楕円 835">
          <a:extLst>
            <a:ext uri="{FF2B5EF4-FFF2-40B4-BE49-F238E27FC236}">
              <a16:creationId xmlns:a16="http://schemas.microsoft.com/office/drawing/2014/main" id="{EE7CE884-3875-4418-8D83-202202B66634}"/>
            </a:ext>
          </a:extLst>
        </xdr:cNvPr>
        <xdr:cNvSpPr/>
      </xdr:nvSpPr>
      <xdr:spPr>
        <a:xfrm>
          <a:off x="22110700" y="18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837" name="【公民館】&#10;一人当たり面積該当値テキスト">
          <a:extLst>
            <a:ext uri="{FF2B5EF4-FFF2-40B4-BE49-F238E27FC236}">
              <a16:creationId xmlns:a16="http://schemas.microsoft.com/office/drawing/2014/main" id="{2E61E9F3-5792-4C5A-8B26-37F5BA22F9DD}"/>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60680</xdr:rowOff>
    </xdr:from>
    <xdr:to>
      <xdr:col>112</xdr:col>
      <xdr:colOff>38100</xdr:colOff>
      <xdr:row>108</xdr:row>
      <xdr:rowOff>162280</xdr:rowOff>
    </xdr:to>
    <xdr:sp macro="" textlink="">
      <xdr:nvSpPr>
        <xdr:cNvPr id="838" name="楕円 837">
          <a:extLst>
            <a:ext uri="{FF2B5EF4-FFF2-40B4-BE49-F238E27FC236}">
              <a16:creationId xmlns:a16="http://schemas.microsoft.com/office/drawing/2014/main" id="{3CE7E1BF-ECBA-464B-88CC-A8D696859D54}"/>
            </a:ext>
          </a:extLst>
        </xdr:cNvPr>
        <xdr:cNvSpPr/>
      </xdr:nvSpPr>
      <xdr:spPr>
        <a:xfrm>
          <a:off x="21272500" y="18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106451</xdr:rowOff>
    </xdr:from>
    <xdr:to>
      <xdr:col>116</xdr:col>
      <xdr:colOff>63500</xdr:colOff>
      <xdr:row>108</xdr:row>
      <xdr:rowOff>111480</xdr:rowOff>
    </xdr:to>
    <xdr:cxnSp macro="">
      <xdr:nvCxnSpPr>
        <xdr:cNvPr id="839" name="直線コネクタ 838">
          <a:extLst>
            <a:ext uri="{FF2B5EF4-FFF2-40B4-BE49-F238E27FC236}">
              <a16:creationId xmlns:a16="http://schemas.microsoft.com/office/drawing/2014/main" id="{312B5065-B67A-4A09-84C4-9DBB3350C783}"/>
            </a:ext>
          </a:extLst>
        </xdr:cNvPr>
        <xdr:cNvCxnSpPr/>
      </xdr:nvCxnSpPr>
      <xdr:spPr>
        <a:xfrm flipV="1">
          <a:off x="21323300" y="1862305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61291</xdr:rowOff>
    </xdr:from>
    <xdr:to>
      <xdr:col>107</xdr:col>
      <xdr:colOff>101600</xdr:colOff>
      <xdr:row>108</xdr:row>
      <xdr:rowOff>162891</xdr:rowOff>
    </xdr:to>
    <xdr:sp macro="" textlink="">
      <xdr:nvSpPr>
        <xdr:cNvPr id="840" name="楕円 839">
          <a:extLst>
            <a:ext uri="{FF2B5EF4-FFF2-40B4-BE49-F238E27FC236}">
              <a16:creationId xmlns:a16="http://schemas.microsoft.com/office/drawing/2014/main" id="{6467DD28-9AC1-4076-90FD-6C98BD55722B}"/>
            </a:ext>
          </a:extLst>
        </xdr:cNvPr>
        <xdr:cNvSpPr/>
      </xdr:nvSpPr>
      <xdr:spPr>
        <a:xfrm>
          <a:off x="20383500" y="185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111480</xdr:rowOff>
    </xdr:from>
    <xdr:to>
      <xdr:col>111</xdr:col>
      <xdr:colOff>177800</xdr:colOff>
      <xdr:row>108</xdr:row>
      <xdr:rowOff>112091</xdr:rowOff>
    </xdr:to>
    <xdr:cxnSp macro="">
      <xdr:nvCxnSpPr>
        <xdr:cNvPr id="841" name="直線コネクタ 840">
          <a:extLst>
            <a:ext uri="{FF2B5EF4-FFF2-40B4-BE49-F238E27FC236}">
              <a16:creationId xmlns:a16="http://schemas.microsoft.com/office/drawing/2014/main" id="{B4E31FC3-E530-4450-BF91-F9B7FC8C55B7}"/>
            </a:ext>
          </a:extLst>
        </xdr:cNvPr>
        <xdr:cNvCxnSpPr/>
      </xdr:nvCxnSpPr>
      <xdr:spPr>
        <a:xfrm flipV="1">
          <a:off x="20434300" y="1862808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62204</xdr:rowOff>
    </xdr:from>
    <xdr:to>
      <xdr:col>102</xdr:col>
      <xdr:colOff>165100</xdr:colOff>
      <xdr:row>108</xdr:row>
      <xdr:rowOff>163804</xdr:rowOff>
    </xdr:to>
    <xdr:sp macro="" textlink="">
      <xdr:nvSpPr>
        <xdr:cNvPr id="842" name="楕円 841">
          <a:extLst>
            <a:ext uri="{FF2B5EF4-FFF2-40B4-BE49-F238E27FC236}">
              <a16:creationId xmlns:a16="http://schemas.microsoft.com/office/drawing/2014/main" id="{BCF8D16D-B725-40E6-8D51-82E943E128C4}"/>
            </a:ext>
          </a:extLst>
        </xdr:cNvPr>
        <xdr:cNvSpPr/>
      </xdr:nvSpPr>
      <xdr:spPr>
        <a:xfrm>
          <a:off x="19494500" y="18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112091</xdr:rowOff>
    </xdr:from>
    <xdr:to>
      <xdr:col>107</xdr:col>
      <xdr:colOff>50800</xdr:colOff>
      <xdr:row>108</xdr:row>
      <xdr:rowOff>113004</xdr:rowOff>
    </xdr:to>
    <xdr:cxnSp macro="">
      <xdr:nvCxnSpPr>
        <xdr:cNvPr id="843" name="直線コネクタ 842">
          <a:extLst>
            <a:ext uri="{FF2B5EF4-FFF2-40B4-BE49-F238E27FC236}">
              <a16:creationId xmlns:a16="http://schemas.microsoft.com/office/drawing/2014/main" id="{14EF8943-8D50-43D1-9C12-758506521107}"/>
            </a:ext>
          </a:extLst>
        </xdr:cNvPr>
        <xdr:cNvCxnSpPr/>
      </xdr:nvCxnSpPr>
      <xdr:spPr>
        <a:xfrm flipV="1">
          <a:off x="19545300" y="1862869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63043</xdr:rowOff>
    </xdr:from>
    <xdr:to>
      <xdr:col>98</xdr:col>
      <xdr:colOff>38100</xdr:colOff>
      <xdr:row>108</xdr:row>
      <xdr:rowOff>164643</xdr:rowOff>
    </xdr:to>
    <xdr:sp macro="" textlink="">
      <xdr:nvSpPr>
        <xdr:cNvPr id="844" name="楕円 843">
          <a:extLst>
            <a:ext uri="{FF2B5EF4-FFF2-40B4-BE49-F238E27FC236}">
              <a16:creationId xmlns:a16="http://schemas.microsoft.com/office/drawing/2014/main" id="{0053D974-1728-4DB7-9B53-263B976C4C05}"/>
            </a:ext>
          </a:extLst>
        </xdr:cNvPr>
        <xdr:cNvSpPr/>
      </xdr:nvSpPr>
      <xdr:spPr>
        <a:xfrm>
          <a:off x="18605500" y="185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113004</xdr:rowOff>
    </xdr:from>
    <xdr:to>
      <xdr:col>102</xdr:col>
      <xdr:colOff>114300</xdr:colOff>
      <xdr:row>108</xdr:row>
      <xdr:rowOff>113843</xdr:rowOff>
    </xdr:to>
    <xdr:cxnSp macro="">
      <xdr:nvCxnSpPr>
        <xdr:cNvPr id="845" name="直線コネクタ 844">
          <a:extLst>
            <a:ext uri="{FF2B5EF4-FFF2-40B4-BE49-F238E27FC236}">
              <a16:creationId xmlns:a16="http://schemas.microsoft.com/office/drawing/2014/main" id="{131A3371-C0E1-4EF1-9B28-9C86738C3AA1}"/>
            </a:ext>
          </a:extLst>
        </xdr:cNvPr>
        <xdr:cNvCxnSpPr/>
      </xdr:nvCxnSpPr>
      <xdr:spPr>
        <a:xfrm flipV="1">
          <a:off x="18656300" y="1862960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3EF129B9-CB1A-4A76-AB2B-1BBC7D2DE5B6}"/>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155008</xdr:rowOff>
    </xdr:from>
    <xdr:ext cx="469744" cy="259045"/>
    <xdr:sp macro="" textlink="">
      <xdr:nvSpPr>
        <xdr:cNvPr id="847" name="n_2aveValue【公民館】&#10;一人当たり面積">
          <a:extLst>
            <a:ext uri="{FF2B5EF4-FFF2-40B4-BE49-F238E27FC236}">
              <a16:creationId xmlns:a16="http://schemas.microsoft.com/office/drawing/2014/main" id="{D58D83AC-D7AB-487C-93DB-95EFB077D8DD}"/>
            </a:ext>
          </a:extLst>
        </xdr:cNvPr>
        <xdr:cNvSpPr txBox="1"/>
      </xdr:nvSpPr>
      <xdr:spPr>
        <a:xfrm>
          <a:off x="201994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157066</xdr:rowOff>
    </xdr:from>
    <xdr:ext cx="469744" cy="259045"/>
    <xdr:sp macro="" textlink="">
      <xdr:nvSpPr>
        <xdr:cNvPr id="848" name="n_3aveValue【公民館】&#10;一人当たり面積">
          <a:extLst>
            <a:ext uri="{FF2B5EF4-FFF2-40B4-BE49-F238E27FC236}">
              <a16:creationId xmlns:a16="http://schemas.microsoft.com/office/drawing/2014/main" id="{C937E065-C4FA-4411-9FB0-E1840948D8E4}"/>
            </a:ext>
          </a:extLst>
        </xdr:cNvPr>
        <xdr:cNvSpPr txBox="1"/>
      </xdr:nvSpPr>
      <xdr:spPr>
        <a:xfrm>
          <a:off x="19310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849" name="n_4aveValue【公民館】&#10;一人当たり面積">
          <a:extLst>
            <a:ext uri="{FF2B5EF4-FFF2-40B4-BE49-F238E27FC236}">
              <a16:creationId xmlns:a16="http://schemas.microsoft.com/office/drawing/2014/main" id="{B68BB1DC-7183-4FD0-9FD2-42810FB99E6F}"/>
            </a:ext>
          </a:extLst>
        </xdr:cNvPr>
        <xdr:cNvSpPr txBox="1"/>
      </xdr:nvSpPr>
      <xdr:spPr>
        <a:xfrm>
          <a:off x="18421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153407</xdr:rowOff>
    </xdr:from>
    <xdr:ext cx="469744" cy="259045"/>
    <xdr:sp macro="" textlink="">
      <xdr:nvSpPr>
        <xdr:cNvPr id="850" name="n_1mainValue【公民館】&#10;一人当たり面積">
          <a:extLst>
            <a:ext uri="{FF2B5EF4-FFF2-40B4-BE49-F238E27FC236}">
              <a16:creationId xmlns:a16="http://schemas.microsoft.com/office/drawing/2014/main" id="{BD147BE7-D559-4842-9F5F-89ADCF80A6B1}"/>
            </a:ext>
          </a:extLst>
        </xdr:cNvPr>
        <xdr:cNvSpPr txBox="1"/>
      </xdr:nvSpPr>
      <xdr:spPr>
        <a:xfrm>
          <a:off x="21075727" y="186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7968</xdr:rowOff>
    </xdr:from>
    <xdr:ext cx="469744" cy="259045"/>
    <xdr:sp macro="" textlink="">
      <xdr:nvSpPr>
        <xdr:cNvPr id="851" name="n_2mainValue【公民館】&#10;一人当たり面積">
          <a:extLst>
            <a:ext uri="{FF2B5EF4-FFF2-40B4-BE49-F238E27FC236}">
              <a16:creationId xmlns:a16="http://schemas.microsoft.com/office/drawing/2014/main" id="{F153D8BF-FF14-4D4F-A013-B64F16C9C59B}"/>
            </a:ext>
          </a:extLst>
        </xdr:cNvPr>
        <xdr:cNvSpPr txBox="1"/>
      </xdr:nvSpPr>
      <xdr:spPr>
        <a:xfrm>
          <a:off x="20199427" y="183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8881</xdr:rowOff>
    </xdr:from>
    <xdr:ext cx="469744" cy="259045"/>
    <xdr:sp macro="" textlink="">
      <xdr:nvSpPr>
        <xdr:cNvPr id="852" name="n_3mainValue【公民館】&#10;一人当たり面積">
          <a:extLst>
            <a:ext uri="{FF2B5EF4-FFF2-40B4-BE49-F238E27FC236}">
              <a16:creationId xmlns:a16="http://schemas.microsoft.com/office/drawing/2014/main" id="{D2880E75-553C-4AA5-871A-DC3ABE303EF7}"/>
            </a:ext>
          </a:extLst>
        </xdr:cNvPr>
        <xdr:cNvSpPr txBox="1"/>
      </xdr:nvSpPr>
      <xdr:spPr>
        <a:xfrm>
          <a:off x="19310427" y="183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9720</xdr:rowOff>
    </xdr:from>
    <xdr:ext cx="469744" cy="259045"/>
    <xdr:sp macro="" textlink="">
      <xdr:nvSpPr>
        <xdr:cNvPr id="853" name="n_4mainValue【公民館】&#10;一人当たり面積">
          <a:extLst>
            <a:ext uri="{FF2B5EF4-FFF2-40B4-BE49-F238E27FC236}">
              <a16:creationId xmlns:a16="http://schemas.microsoft.com/office/drawing/2014/main" id="{A3EEA2C4-9262-4DBF-A2F0-64DB52B3B504}"/>
            </a:ext>
          </a:extLst>
        </xdr:cNvPr>
        <xdr:cNvSpPr txBox="1"/>
      </xdr:nvSpPr>
      <xdr:spPr>
        <a:xfrm>
          <a:off x="18421427" y="183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87988000-6BDB-4F91-B5A4-F5C8B2E367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36FEF8AD-CC37-48CB-8EC2-14ACAED144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DE0BBFD9-3441-424A-B733-D1C244649A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年度策定（平成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年度更新）の長寿命化修繕計画に基づき計画的に点検・補修を実施して長寿命化を図っているところであり、毎年有形固定資産減価償却率が低下してきている。今後も計画に基づいた管理に努める。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年度策定の公営住宅等長寿命化計画に基づき計画的な改修・建て替え、新規取得を実施してきている。今後も令和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年度策定の同計画に基づき費用の標準化を図りながら長寿命化、適正管理に努める。</a:t>
          </a:r>
          <a:endParaRPr lang="ja-JP" altLang="ja-JP" sz="1400">
            <a:effectLst/>
          </a:endParaRPr>
        </a:p>
        <a:p>
          <a:r>
            <a:rPr kumimoji="1" lang="ja-JP" altLang="ja-JP" sz="1100">
              <a:solidFill>
                <a:schemeClr val="dk1"/>
              </a:solidFill>
              <a:effectLst/>
              <a:latin typeface="+mn-lt"/>
              <a:ea typeface="+mn-ea"/>
              <a:cs typeface="+mn-cs"/>
            </a:rPr>
            <a:t>・認定こども園は平成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年度、児童館は平成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年度建設のため、類似団体より低い水準である。</a:t>
          </a:r>
          <a:endParaRPr lang="ja-JP" altLang="ja-JP" sz="1400">
            <a:effectLst/>
          </a:endParaRPr>
        </a:p>
        <a:p>
          <a:r>
            <a:rPr kumimoji="1" lang="ja-JP" altLang="ja-JP" sz="1100">
              <a:solidFill>
                <a:schemeClr val="dk1"/>
              </a:solidFill>
              <a:effectLst/>
              <a:latin typeface="+mn-lt"/>
              <a:ea typeface="+mn-ea"/>
              <a:cs typeface="+mn-cs"/>
            </a:rPr>
            <a:t>・学校施設および公民館は有形固定資産減価償却率が高く、今後、点検・診断や計画的な予防保全による長寿命化</a:t>
          </a:r>
          <a:r>
            <a:rPr kumimoji="1" lang="ja-JP" altLang="en-US" sz="1100">
              <a:solidFill>
                <a:schemeClr val="dk1"/>
              </a:solidFill>
              <a:effectLst/>
              <a:latin typeface="+mn-lt"/>
              <a:ea typeface="+mn-ea"/>
              <a:cs typeface="+mn-cs"/>
            </a:rPr>
            <a:t>や、施設管理の方向性の整理</a:t>
          </a:r>
          <a:r>
            <a:rPr kumimoji="1" lang="ja-JP" altLang="ja-JP" sz="1100">
              <a:solidFill>
                <a:schemeClr val="dk1"/>
              </a:solidFill>
              <a:effectLst/>
              <a:latin typeface="+mn-lt"/>
              <a:ea typeface="+mn-ea"/>
              <a:cs typeface="+mn-cs"/>
            </a:rPr>
            <a:t>を進め適正に管理する必要がある。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158C7C-9AFD-45E2-8EC4-9D4C779B85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48B40C-5DF5-48F6-BE51-D27B5C66D3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766575-D5DA-47AE-8983-D50BE1D3CC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ACD015-7A47-408D-B93D-161E68321C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33CC73-AB80-46E9-BD65-505021B347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657BD8-DE7A-42B9-B79B-D4A1BCDC172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57B3A9-61AE-468C-830E-52C1286704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E868AB-4CEC-4221-919D-EB2BFD5180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76C5C84-57EE-4AC3-8AF0-4D0931FCBA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AF56D1-7FA0-44C9-BE4A-252C44697E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F42F55-79B5-4F57-A375-101797F27B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F9F356-B270-402F-9479-6E6B64761B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39B45D-A108-4B59-B036-1BA17C3DED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7E4BF2-9692-422A-8E82-07CD149258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1E1134-EF6C-487C-8B40-E9CA38CC83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2391A1-5ADA-4C0B-B5CB-4B36F204822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AFD9BE-F526-4BED-AF25-699C40416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FC702A-65DD-4536-975A-50FDA04338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69A15B-F850-4DF2-9AA2-26E5F1A9B3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FD15D9-DA58-43DC-8620-D620BA77D2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CD4D51-8CE3-47FE-A3E5-24FA164BF9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81B0A4-1FEF-4BDB-A747-A2B4640DA8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5FBE7A-4078-4E3B-B741-77490588D2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3D8FEA-5E45-4AEC-8603-47CDDBD4C5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BFEC84-3292-43BE-8D72-04213C1D68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0FFEF7-AF3C-42AD-ACEC-692543A246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F65FDD-121F-4E06-8F45-10E4E6D0CE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ABE0C7-6D72-4913-BB36-F765B3BD85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BBD216-118C-4927-950A-E38839E458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0098C7-6887-4C16-B15E-EB19C60AB42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B98EC1-B684-49E0-A598-BF864B7C07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C698EA-934A-4C30-9BA4-D1DFF29EC3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14D74C-D2D4-4925-A005-01380DD10A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C76263-4857-4AB2-8B35-7C41583289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37C25E-33DC-48A3-BD75-777BC17377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35C7B4-4A62-4D22-B992-A07996D5ED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BC2025-1AD7-4B7C-BCFA-490CFE2FEF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0FA9563-E6B9-4180-B54C-D70A735AFE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3CEEEF-88EB-4433-96C1-61612FAD90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0B97B6-8296-47C7-871A-1D0B69448A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001F00-E888-4488-8885-E65B5CD607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B75D13-2B61-4D14-8E46-3B81C8276FE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18BE4D1-7952-494F-86C3-D842D49E109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ECBF80-BB3F-41D6-9BE0-481BED9FF3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D1DBA8A-C210-40A2-A3DF-EF089D93C5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BB615C2-85AB-4BFC-9483-329E47A9F8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547E8E7-3000-45C8-AE9D-86D57B2FE6C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797DD80-A7EB-4292-A9DF-7542A24C71E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093C450-2713-45AF-A2CD-7DF29AD6786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132E656-515A-4ABC-B52E-1F80DEFBEBB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609B02-0165-4A87-A2D7-BEFFA182318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BE277B72-9560-4437-A435-AC02B46E322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912EE07-19F7-4413-8DD1-43CA4FBCB5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3B7E2D2-9651-491B-88CD-F8D5AD599F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569C8BA-6B3A-4EF1-9711-5C047114F6AF}"/>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C944D2D-AE5E-423E-B03C-CA1BD6FE7179}"/>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C8E7F44-63C4-4954-8A30-63D4C0F1F50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DB428EF-66B9-4832-8860-FD00CB11A52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7595615-D3F6-4AF0-ABC6-C596FCB3474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3E955BC1-AC1D-4433-B56C-29EDA19D6243}"/>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35CF45AF-F934-4E79-A616-03D001175ED3}"/>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AA74A934-9D9C-4EA8-A9CF-226CD3A0B70A}"/>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91440</xdr:rowOff>
    </xdr:from>
    <xdr:to>
      <xdr:col>15</xdr:col>
      <xdr:colOff>101600</xdr:colOff>
      <xdr:row>38</xdr:row>
      <xdr:rowOff>21590</xdr:rowOff>
    </xdr:to>
    <xdr:sp macro="" textlink="">
      <xdr:nvSpPr>
        <xdr:cNvPr id="64" name="フローチャート: 判断 63">
          <a:extLst>
            <a:ext uri="{FF2B5EF4-FFF2-40B4-BE49-F238E27FC236}">
              <a16:creationId xmlns:a16="http://schemas.microsoft.com/office/drawing/2014/main" id="{AD3C019B-4D80-4898-A6A5-C1293BF6C221}"/>
            </a:ext>
          </a:extLst>
        </xdr:cNvPr>
        <xdr:cNvSpPr/>
      </xdr:nvSpPr>
      <xdr:spPr>
        <a:xfrm>
          <a:off x="2857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80010</xdr:rowOff>
    </xdr:from>
    <xdr:to>
      <xdr:col>10</xdr:col>
      <xdr:colOff>165100</xdr:colOff>
      <xdr:row>38</xdr:row>
      <xdr:rowOff>10160</xdr:rowOff>
    </xdr:to>
    <xdr:sp macro="" textlink="">
      <xdr:nvSpPr>
        <xdr:cNvPr id="65" name="フローチャート: 判断 64">
          <a:extLst>
            <a:ext uri="{FF2B5EF4-FFF2-40B4-BE49-F238E27FC236}">
              <a16:creationId xmlns:a16="http://schemas.microsoft.com/office/drawing/2014/main" id="{8985CB0C-A45B-4FAB-BBB7-B460A8D42C96}"/>
            </a:ext>
          </a:extLst>
        </xdr:cNvPr>
        <xdr:cNvSpPr/>
      </xdr:nvSpPr>
      <xdr:spPr>
        <a:xfrm>
          <a:off x="1968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57150</xdr:rowOff>
    </xdr:from>
    <xdr:to>
      <xdr:col>6</xdr:col>
      <xdr:colOff>38100</xdr:colOff>
      <xdr:row>37</xdr:row>
      <xdr:rowOff>158750</xdr:rowOff>
    </xdr:to>
    <xdr:sp macro="" textlink="">
      <xdr:nvSpPr>
        <xdr:cNvPr id="66" name="フローチャート: 判断 65">
          <a:extLst>
            <a:ext uri="{FF2B5EF4-FFF2-40B4-BE49-F238E27FC236}">
              <a16:creationId xmlns:a16="http://schemas.microsoft.com/office/drawing/2014/main" id="{2498564F-EBB5-438F-ACEF-14381524F307}"/>
            </a:ext>
          </a:extLst>
        </xdr:cNvPr>
        <xdr:cNvSpPr/>
      </xdr:nvSpPr>
      <xdr:spPr>
        <a:xfrm>
          <a:off x="107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FF4FF9-5DF8-4920-B98C-A18F265426D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A4A5A1-DF1A-492A-9D98-533BB4B8ED0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F8DF85-1EB0-4FD3-847E-1C214FD025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7A760F-FABE-40DD-90C9-E3EEFEEC64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A922D88-1C90-4ABE-9E70-6CD05DFDF7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74930</xdr:rowOff>
    </xdr:from>
    <xdr:to>
      <xdr:col>24</xdr:col>
      <xdr:colOff>114300</xdr:colOff>
      <xdr:row>41</xdr:row>
      <xdr:rowOff>5080</xdr:rowOff>
    </xdr:to>
    <xdr:sp macro="" textlink="">
      <xdr:nvSpPr>
        <xdr:cNvPr id="72" name="楕円 71">
          <a:extLst>
            <a:ext uri="{FF2B5EF4-FFF2-40B4-BE49-F238E27FC236}">
              <a16:creationId xmlns:a16="http://schemas.microsoft.com/office/drawing/2014/main" id="{CF21F3AF-FB2E-4825-925F-43DC92C4306F}"/>
            </a:ext>
          </a:extLst>
        </xdr:cNvPr>
        <xdr:cNvSpPr/>
      </xdr:nvSpPr>
      <xdr:spPr>
        <a:xfrm>
          <a:off x="4584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161307</xdr:rowOff>
    </xdr:from>
    <xdr:ext cx="405111" cy="259045"/>
    <xdr:sp macro="" textlink="">
      <xdr:nvSpPr>
        <xdr:cNvPr id="73" name="【図書館】&#10;有形固定資産減価償却率該当値テキスト">
          <a:extLst>
            <a:ext uri="{FF2B5EF4-FFF2-40B4-BE49-F238E27FC236}">
              <a16:creationId xmlns:a16="http://schemas.microsoft.com/office/drawing/2014/main" id="{3035E79E-207C-4E0E-AEDF-1EE89A25F3D0}"/>
            </a:ext>
          </a:extLst>
        </xdr:cNvPr>
        <xdr:cNvSpPr txBox="1"/>
      </xdr:nvSpPr>
      <xdr:spPr>
        <a:xfrm>
          <a:off x="4673600"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40640</xdr:rowOff>
    </xdr:from>
    <xdr:to>
      <xdr:col>20</xdr:col>
      <xdr:colOff>38100</xdr:colOff>
      <xdr:row>40</xdr:row>
      <xdr:rowOff>142240</xdr:rowOff>
    </xdr:to>
    <xdr:sp macro="" textlink="">
      <xdr:nvSpPr>
        <xdr:cNvPr id="74" name="楕円 73">
          <a:extLst>
            <a:ext uri="{FF2B5EF4-FFF2-40B4-BE49-F238E27FC236}">
              <a16:creationId xmlns:a16="http://schemas.microsoft.com/office/drawing/2014/main" id="{0C95A0B0-1F05-4B37-9090-7004615791BC}"/>
            </a:ext>
          </a:extLst>
        </xdr:cNvPr>
        <xdr:cNvSpPr/>
      </xdr:nvSpPr>
      <xdr:spPr>
        <a:xfrm>
          <a:off x="3746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91440</xdr:rowOff>
    </xdr:from>
    <xdr:to>
      <xdr:col>24</xdr:col>
      <xdr:colOff>63500</xdr:colOff>
      <xdr:row>40</xdr:row>
      <xdr:rowOff>125730</xdr:rowOff>
    </xdr:to>
    <xdr:cxnSp macro="">
      <xdr:nvCxnSpPr>
        <xdr:cNvPr id="75" name="直線コネクタ 74">
          <a:extLst>
            <a:ext uri="{FF2B5EF4-FFF2-40B4-BE49-F238E27FC236}">
              <a16:creationId xmlns:a16="http://schemas.microsoft.com/office/drawing/2014/main" id="{299790DC-CA39-495E-862B-F06E040F55A5}"/>
            </a:ext>
          </a:extLst>
        </xdr:cNvPr>
        <xdr:cNvCxnSpPr/>
      </xdr:nvCxnSpPr>
      <xdr:spPr>
        <a:xfrm>
          <a:off x="3797300" y="6949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xdr:rowOff>
    </xdr:from>
    <xdr:to>
      <xdr:col>15</xdr:col>
      <xdr:colOff>101600</xdr:colOff>
      <xdr:row>40</xdr:row>
      <xdr:rowOff>107950</xdr:rowOff>
    </xdr:to>
    <xdr:sp macro="" textlink="">
      <xdr:nvSpPr>
        <xdr:cNvPr id="76" name="楕円 75">
          <a:extLst>
            <a:ext uri="{FF2B5EF4-FFF2-40B4-BE49-F238E27FC236}">
              <a16:creationId xmlns:a16="http://schemas.microsoft.com/office/drawing/2014/main" id="{CFFD3405-9192-4186-B9DE-F35842E2E9A3}"/>
            </a:ext>
          </a:extLst>
        </xdr:cNvPr>
        <xdr:cNvSpPr/>
      </xdr:nvSpPr>
      <xdr:spPr>
        <a:xfrm>
          <a:off x="2857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57150</xdr:rowOff>
    </xdr:from>
    <xdr:to>
      <xdr:col>19</xdr:col>
      <xdr:colOff>177800</xdr:colOff>
      <xdr:row>40</xdr:row>
      <xdr:rowOff>91440</xdr:rowOff>
    </xdr:to>
    <xdr:cxnSp macro="">
      <xdr:nvCxnSpPr>
        <xdr:cNvPr id="77" name="直線コネクタ 76">
          <a:extLst>
            <a:ext uri="{FF2B5EF4-FFF2-40B4-BE49-F238E27FC236}">
              <a16:creationId xmlns:a16="http://schemas.microsoft.com/office/drawing/2014/main" id="{F90A7D69-D15A-4C0F-947B-2CCDF2B4F3B7}"/>
            </a:ext>
          </a:extLst>
        </xdr:cNvPr>
        <xdr:cNvCxnSpPr/>
      </xdr:nvCxnSpPr>
      <xdr:spPr>
        <a:xfrm>
          <a:off x="2908300" y="6915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143510</xdr:rowOff>
    </xdr:from>
    <xdr:to>
      <xdr:col>10</xdr:col>
      <xdr:colOff>165100</xdr:colOff>
      <xdr:row>40</xdr:row>
      <xdr:rowOff>73660</xdr:rowOff>
    </xdr:to>
    <xdr:sp macro="" textlink="">
      <xdr:nvSpPr>
        <xdr:cNvPr id="78" name="楕円 77">
          <a:extLst>
            <a:ext uri="{FF2B5EF4-FFF2-40B4-BE49-F238E27FC236}">
              <a16:creationId xmlns:a16="http://schemas.microsoft.com/office/drawing/2014/main" id="{87840008-C88A-46C6-B0CF-F40F9C708338}"/>
            </a:ext>
          </a:extLst>
        </xdr:cNvPr>
        <xdr:cNvSpPr/>
      </xdr:nvSpPr>
      <xdr:spPr>
        <a:xfrm>
          <a:off x="196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22860</xdr:rowOff>
    </xdr:from>
    <xdr:to>
      <xdr:col>15</xdr:col>
      <xdr:colOff>50800</xdr:colOff>
      <xdr:row>40</xdr:row>
      <xdr:rowOff>57150</xdr:rowOff>
    </xdr:to>
    <xdr:cxnSp macro="">
      <xdr:nvCxnSpPr>
        <xdr:cNvPr id="79" name="直線コネクタ 78">
          <a:extLst>
            <a:ext uri="{FF2B5EF4-FFF2-40B4-BE49-F238E27FC236}">
              <a16:creationId xmlns:a16="http://schemas.microsoft.com/office/drawing/2014/main" id="{2A9DBDA7-6791-42A6-87FF-7B1C5DD8728D}"/>
            </a:ext>
          </a:extLst>
        </xdr:cNvPr>
        <xdr:cNvCxnSpPr/>
      </xdr:nvCxnSpPr>
      <xdr:spPr>
        <a:xfrm>
          <a:off x="2019300" y="688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109220</xdr:rowOff>
    </xdr:from>
    <xdr:to>
      <xdr:col>6</xdr:col>
      <xdr:colOff>38100</xdr:colOff>
      <xdr:row>40</xdr:row>
      <xdr:rowOff>39370</xdr:rowOff>
    </xdr:to>
    <xdr:sp macro="" textlink="">
      <xdr:nvSpPr>
        <xdr:cNvPr id="80" name="楕円 79">
          <a:extLst>
            <a:ext uri="{FF2B5EF4-FFF2-40B4-BE49-F238E27FC236}">
              <a16:creationId xmlns:a16="http://schemas.microsoft.com/office/drawing/2014/main" id="{FE07561A-745E-4856-996D-093B06F9BEF2}"/>
            </a:ext>
          </a:extLst>
        </xdr:cNvPr>
        <xdr:cNvSpPr/>
      </xdr:nvSpPr>
      <xdr:spPr>
        <a:xfrm>
          <a:off x="1079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160020</xdr:rowOff>
    </xdr:from>
    <xdr:to>
      <xdr:col>10</xdr:col>
      <xdr:colOff>114300</xdr:colOff>
      <xdr:row>40</xdr:row>
      <xdr:rowOff>22860</xdr:rowOff>
    </xdr:to>
    <xdr:cxnSp macro="">
      <xdr:nvCxnSpPr>
        <xdr:cNvPr id="81" name="直線コネクタ 80">
          <a:extLst>
            <a:ext uri="{FF2B5EF4-FFF2-40B4-BE49-F238E27FC236}">
              <a16:creationId xmlns:a16="http://schemas.microsoft.com/office/drawing/2014/main" id="{B98A7B82-B299-4C8C-99FB-A119E3B62D79}"/>
            </a:ext>
          </a:extLst>
        </xdr:cNvPr>
        <xdr:cNvCxnSpPr/>
      </xdr:nvCxnSpPr>
      <xdr:spPr>
        <a:xfrm>
          <a:off x="1130300" y="684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D0FC509F-0CFE-4C05-BAD1-74FC91781FB3}"/>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3" name="n_2aveValue【図書館】&#10;有形固定資産減価償却率">
          <a:extLst>
            <a:ext uri="{FF2B5EF4-FFF2-40B4-BE49-F238E27FC236}">
              <a16:creationId xmlns:a16="http://schemas.microsoft.com/office/drawing/2014/main" id="{31BC48C8-D3FE-43B0-839F-552A4B90866D}"/>
            </a:ext>
          </a:extLst>
        </xdr:cNvPr>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26687</xdr:rowOff>
    </xdr:from>
    <xdr:ext cx="405111" cy="259045"/>
    <xdr:sp macro="" textlink="">
      <xdr:nvSpPr>
        <xdr:cNvPr id="84" name="n_3aveValue【図書館】&#10;有形固定資産減価償却率">
          <a:extLst>
            <a:ext uri="{FF2B5EF4-FFF2-40B4-BE49-F238E27FC236}">
              <a16:creationId xmlns:a16="http://schemas.microsoft.com/office/drawing/2014/main" id="{97ACA50C-8F95-4341-9599-E53CD12C64B0}"/>
            </a:ext>
          </a:extLst>
        </xdr:cNvPr>
        <xdr:cNvSpPr txBox="1"/>
      </xdr:nvSpPr>
      <xdr:spPr>
        <a:xfrm>
          <a:off x="1816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3827</xdr:rowOff>
    </xdr:from>
    <xdr:ext cx="405111" cy="259045"/>
    <xdr:sp macro="" textlink="">
      <xdr:nvSpPr>
        <xdr:cNvPr id="85" name="n_4aveValue【図書館】&#10;有形固定資産減価償却率">
          <a:extLst>
            <a:ext uri="{FF2B5EF4-FFF2-40B4-BE49-F238E27FC236}">
              <a16:creationId xmlns:a16="http://schemas.microsoft.com/office/drawing/2014/main" id="{8B5B2439-5051-46DE-B956-04590FB4E71F}"/>
            </a:ext>
          </a:extLst>
        </xdr:cNvPr>
        <xdr:cNvSpPr txBox="1"/>
      </xdr:nvSpPr>
      <xdr:spPr>
        <a:xfrm>
          <a:off x="927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133367</xdr:rowOff>
    </xdr:from>
    <xdr:ext cx="405111" cy="259045"/>
    <xdr:sp macro="" textlink="">
      <xdr:nvSpPr>
        <xdr:cNvPr id="86" name="n_1mainValue【図書館】&#10;有形固定資産減価償却率">
          <a:extLst>
            <a:ext uri="{FF2B5EF4-FFF2-40B4-BE49-F238E27FC236}">
              <a16:creationId xmlns:a16="http://schemas.microsoft.com/office/drawing/2014/main" id="{8DF09C2B-F17F-434A-B34D-D3FF772EE518}"/>
            </a:ext>
          </a:extLst>
        </xdr:cNvPr>
        <xdr:cNvSpPr txBox="1"/>
      </xdr:nvSpPr>
      <xdr:spPr>
        <a:xfrm>
          <a:off x="35820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99077</xdr:rowOff>
    </xdr:from>
    <xdr:ext cx="405111" cy="259045"/>
    <xdr:sp macro="" textlink="">
      <xdr:nvSpPr>
        <xdr:cNvPr id="87" name="n_2mainValue【図書館】&#10;有形固定資産減価償却率">
          <a:extLst>
            <a:ext uri="{FF2B5EF4-FFF2-40B4-BE49-F238E27FC236}">
              <a16:creationId xmlns:a16="http://schemas.microsoft.com/office/drawing/2014/main" id="{0E5FCCDD-1876-453E-BC98-2FF08085ACA1}"/>
            </a:ext>
          </a:extLst>
        </xdr:cNvPr>
        <xdr:cNvSpPr txBox="1"/>
      </xdr:nvSpPr>
      <xdr:spPr>
        <a:xfrm>
          <a:off x="2705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64787</xdr:rowOff>
    </xdr:from>
    <xdr:ext cx="405111" cy="259045"/>
    <xdr:sp macro="" textlink="">
      <xdr:nvSpPr>
        <xdr:cNvPr id="88" name="n_3mainValue【図書館】&#10;有形固定資産減価償却率">
          <a:extLst>
            <a:ext uri="{FF2B5EF4-FFF2-40B4-BE49-F238E27FC236}">
              <a16:creationId xmlns:a16="http://schemas.microsoft.com/office/drawing/2014/main" id="{B1D1A08E-B985-4218-A59B-AA8805BB849C}"/>
            </a:ext>
          </a:extLst>
        </xdr:cNvPr>
        <xdr:cNvSpPr txBox="1"/>
      </xdr:nvSpPr>
      <xdr:spPr>
        <a:xfrm>
          <a:off x="1816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30497</xdr:rowOff>
    </xdr:from>
    <xdr:ext cx="405111" cy="259045"/>
    <xdr:sp macro="" textlink="">
      <xdr:nvSpPr>
        <xdr:cNvPr id="89" name="n_4mainValue【図書館】&#10;有形固定資産減価償却率">
          <a:extLst>
            <a:ext uri="{FF2B5EF4-FFF2-40B4-BE49-F238E27FC236}">
              <a16:creationId xmlns:a16="http://schemas.microsoft.com/office/drawing/2014/main" id="{2E27CD61-B727-486D-B4B4-946CBDD17913}"/>
            </a:ext>
          </a:extLst>
        </xdr:cNvPr>
        <xdr:cNvSpPr txBox="1"/>
      </xdr:nvSpPr>
      <xdr:spPr>
        <a:xfrm>
          <a:off x="927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AAE7FF49-00AC-4780-98C4-5CA5AF4C12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71CB8881-FC68-4711-86B3-6750159599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BD9F7097-1B3B-46E3-866F-5588F9EAA1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19E843BE-486C-412F-90E4-1FAA805710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A37743F-63A7-4E79-ACE6-5446E60775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D900C91-5AC4-4009-91F7-704F0A7605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F92963A4-8B9D-4CBD-90C0-A6C96BDC9A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35FFCC24-2AF2-4D49-9D17-CC90400161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50FDFA4-BBB9-4B8C-B62D-38E3EE1DA13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BB1438B9-EC4A-4E2F-ACFB-F84766FA12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79D5C380-F1A8-42BF-BACB-09070C9AA9B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91031E79-9FA6-4455-833D-9682CDFEF43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C9ACE6B9-C61A-4958-A1E9-1A27BA93F8F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46B02AE7-65C3-47EA-8B64-FA06E84B6B1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BC3CCC4-68E7-4FCC-9C26-30189DF26FF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762D8515-7876-4A37-ACA3-D9A8E23E2FE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43D8AEB9-0D69-4465-B517-4F16E0B695E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B563ACF8-693D-442E-A86E-6D1A66D96C9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AF73070-A00D-4E53-97AC-340726737B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00932DD-1664-4DC6-BB87-87FA26B4D7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6155AEF9-2E9E-4C0D-80C3-1CD79E4FF9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DEEED57A-2ACF-480C-BD50-22BB458E5A56}"/>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AD6738DF-021A-4A5D-B11B-48F91D1D9B7C}"/>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F702E443-D5AA-4DD4-9309-53EDC28F7596}"/>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F7706591-C95B-4D63-8E37-0841D240F80B}"/>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C2578760-24CA-494D-A583-426A649AA041}"/>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5AE89C96-BA49-4A63-B2AB-97A7AA370A9F}"/>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BD4E2313-8C57-4258-8F5B-E258201E3910}"/>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FF353BA6-9913-4390-A249-A46D0CD68BF2}"/>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9" name="フローチャート: 判断 118">
          <a:extLst>
            <a:ext uri="{FF2B5EF4-FFF2-40B4-BE49-F238E27FC236}">
              <a16:creationId xmlns:a16="http://schemas.microsoft.com/office/drawing/2014/main" id="{DF959840-D915-48DF-B2F8-0995794C10F8}"/>
            </a:ext>
          </a:extLst>
        </xdr:cNvPr>
        <xdr:cNvSpPr/>
      </xdr:nvSpPr>
      <xdr:spPr>
        <a:xfrm>
          <a:off x="8699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0" name="フローチャート: 判断 119">
          <a:extLst>
            <a:ext uri="{FF2B5EF4-FFF2-40B4-BE49-F238E27FC236}">
              <a16:creationId xmlns:a16="http://schemas.microsoft.com/office/drawing/2014/main" id="{84A6D993-FD20-42DF-BBDC-CAE4343CFBA4}"/>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148844</xdr:rowOff>
    </xdr:from>
    <xdr:to>
      <xdr:col>36</xdr:col>
      <xdr:colOff>165100</xdr:colOff>
      <xdr:row>40</xdr:row>
      <xdr:rowOff>78994</xdr:rowOff>
    </xdr:to>
    <xdr:sp macro="" textlink="">
      <xdr:nvSpPr>
        <xdr:cNvPr id="121" name="フローチャート: 判断 120">
          <a:extLst>
            <a:ext uri="{FF2B5EF4-FFF2-40B4-BE49-F238E27FC236}">
              <a16:creationId xmlns:a16="http://schemas.microsoft.com/office/drawing/2014/main" id="{A26D3173-CAA2-424D-977B-9AF5289BDBFE}"/>
            </a:ext>
          </a:extLst>
        </xdr:cNvPr>
        <xdr:cNvSpPr/>
      </xdr:nvSpPr>
      <xdr:spPr>
        <a:xfrm>
          <a:off x="6921500" y="68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BA726EE-CDB6-4B92-A902-017EFF4624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A585AC-9793-40FB-81C1-1F2EAD5856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7286460-FC5E-42B4-8505-2A5DD31836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B32EFD-0E31-4E84-89BB-235D17CFEE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937FF8B-1A52-4642-B2AC-FF70793324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xdr:rowOff>
    </xdr:from>
    <xdr:to>
      <xdr:col>55</xdr:col>
      <xdr:colOff>50800</xdr:colOff>
      <xdr:row>40</xdr:row>
      <xdr:rowOff>113284</xdr:rowOff>
    </xdr:to>
    <xdr:sp macro="" textlink="">
      <xdr:nvSpPr>
        <xdr:cNvPr id="127" name="楕円 126">
          <a:extLst>
            <a:ext uri="{FF2B5EF4-FFF2-40B4-BE49-F238E27FC236}">
              <a16:creationId xmlns:a16="http://schemas.microsoft.com/office/drawing/2014/main" id="{80DB87B5-6357-4E13-A7C4-7014F07A5771}"/>
            </a:ext>
          </a:extLst>
        </xdr:cNvPr>
        <xdr:cNvSpPr/>
      </xdr:nvSpPr>
      <xdr:spPr>
        <a:xfrm>
          <a:off x="10426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161561</xdr:rowOff>
    </xdr:from>
    <xdr:ext cx="469744" cy="259045"/>
    <xdr:sp macro="" textlink="">
      <xdr:nvSpPr>
        <xdr:cNvPr id="128" name="【図書館】&#10;一人当たり面積該当値テキスト">
          <a:extLst>
            <a:ext uri="{FF2B5EF4-FFF2-40B4-BE49-F238E27FC236}">
              <a16:creationId xmlns:a16="http://schemas.microsoft.com/office/drawing/2014/main" id="{8B8E53C2-3FD4-4604-993D-7E2F632039D1}"/>
            </a:ext>
          </a:extLst>
        </xdr:cNvPr>
        <xdr:cNvSpPr txBox="1"/>
      </xdr:nvSpPr>
      <xdr:spPr>
        <a:xfrm>
          <a:off x="10515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29" name="楕円 128">
          <a:extLst>
            <a:ext uri="{FF2B5EF4-FFF2-40B4-BE49-F238E27FC236}">
              <a16:creationId xmlns:a16="http://schemas.microsoft.com/office/drawing/2014/main" id="{BFD13B00-8657-4CF8-8B9E-48F2CF7868FF}"/>
            </a:ext>
          </a:extLst>
        </xdr:cNvPr>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62484</xdr:rowOff>
    </xdr:from>
    <xdr:to>
      <xdr:col>55</xdr:col>
      <xdr:colOff>0</xdr:colOff>
      <xdr:row>40</xdr:row>
      <xdr:rowOff>67056</xdr:rowOff>
    </xdr:to>
    <xdr:cxnSp macro="">
      <xdr:nvCxnSpPr>
        <xdr:cNvPr id="130" name="直線コネクタ 129">
          <a:extLst>
            <a:ext uri="{FF2B5EF4-FFF2-40B4-BE49-F238E27FC236}">
              <a16:creationId xmlns:a16="http://schemas.microsoft.com/office/drawing/2014/main" id="{E97A50D5-605A-4DFD-B523-FB218A7A6766}"/>
            </a:ext>
          </a:extLst>
        </xdr:cNvPr>
        <xdr:cNvCxnSpPr/>
      </xdr:nvCxnSpPr>
      <xdr:spPr>
        <a:xfrm flipV="1">
          <a:off x="9639300" y="692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20828</xdr:rowOff>
    </xdr:from>
    <xdr:to>
      <xdr:col>46</xdr:col>
      <xdr:colOff>38100</xdr:colOff>
      <xdr:row>40</xdr:row>
      <xdr:rowOff>122428</xdr:rowOff>
    </xdr:to>
    <xdr:sp macro="" textlink="">
      <xdr:nvSpPr>
        <xdr:cNvPr id="131" name="楕円 130">
          <a:extLst>
            <a:ext uri="{FF2B5EF4-FFF2-40B4-BE49-F238E27FC236}">
              <a16:creationId xmlns:a16="http://schemas.microsoft.com/office/drawing/2014/main" id="{8EF860C6-9189-406B-BA36-2C6BBA7359E2}"/>
            </a:ext>
          </a:extLst>
        </xdr:cNvPr>
        <xdr:cNvSpPr/>
      </xdr:nvSpPr>
      <xdr:spPr>
        <a:xfrm>
          <a:off x="869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71628</xdr:rowOff>
    </xdr:to>
    <xdr:cxnSp macro="">
      <xdr:nvCxnSpPr>
        <xdr:cNvPr id="132" name="直線コネクタ 131">
          <a:extLst>
            <a:ext uri="{FF2B5EF4-FFF2-40B4-BE49-F238E27FC236}">
              <a16:creationId xmlns:a16="http://schemas.microsoft.com/office/drawing/2014/main" id="{178EFD76-9F26-46E1-B4F3-858F85554113}"/>
            </a:ext>
          </a:extLst>
        </xdr:cNvPr>
        <xdr:cNvCxnSpPr/>
      </xdr:nvCxnSpPr>
      <xdr:spPr>
        <a:xfrm flipV="1">
          <a:off x="8750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a:extLst>
            <a:ext uri="{FF2B5EF4-FFF2-40B4-BE49-F238E27FC236}">
              <a16:creationId xmlns:a16="http://schemas.microsoft.com/office/drawing/2014/main" id="{43E87D1D-B70D-472C-A093-E09C2852403C}"/>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71628</xdr:rowOff>
    </xdr:from>
    <xdr:to>
      <xdr:col>45</xdr:col>
      <xdr:colOff>177800</xdr:colOff>
      <xdr:row>40</xdr:row>
      <xdr:rowOff>76200</xdr:rowOff>
    </xdr:to>
    <xdr:cxnSp macro="">
      <xdr:nvCxnSpPr>
        <xdr:cNvPr id="134" name="直線コネクタ 133">
          <a:extLst>
            <a:ext uri="{FF2B5EF4-FFF2-40B4-BE49-F238E27FC236}">
              <a16:creationId xmlns:a16="http://schemas.microsoft.com/office/drawing/2014/main" id="{B500D433-9CA3-4FFF-B9F7-AAAA2F617899}"/>
            </a:ext>
          </a:extLst>
        </xdr:cNvPr>
        <xdr:cNvCxnSpPr/>
      </xdr:nvCxnSpPr>
      <xdr:spPr>
        <a:xfrm flipV="1">
          <a:off x="7861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35" name="楕円 134">
          <a:extLst>
            <a:ext uri="{FF2B5EF4-FFF2-40B4-BE49-F238E27FC236}">
              <a16:creationId xmlns:a16="http://schemas.microsoft.com/office/drawing/2014/main" id="{E36C2306-8362-47F7-81D9-1989E8087F41}"/>
            </a:ext>
          </a:extLst>
        </xdr:cNvPr>
        <xdr:cNvSpPr/>
      </xdr:nvSpPr>
      <xdr:spPr>
        <a:xfrm>
          <a:off x="6921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80772</xdr:rowOff>
    </xdr:to>
    <xdr:cxnSp macro="">
      <xdr:nvCxnSpPr>
        <xdr:cNvPr id="136" name="直線コネクタ 135">
          <a:extLst>
            <a:ext uri="{FF2B5EF4-FFF2-40B4-BE49-F238E27FC236}">
              <a16:creationId xmlns:a16="http://schemas.microsoft.com/office/drawing/2014/main" id="{5B3A59BC-382A-4E3A-A2E5-951EA39F47B4}"/>
            </a:ext>
          </a:extLst>
        </xdr:cNvPr>
        <xdr:cNvCxnSpPr/>
      </xdr:nvCxnSpPr>
      <xdr:spPr>
        <a:xfrm flipV="1">
          <a:off x="6972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E41CD1A7-F08B-4530-9D4B-45ADEA1B34D0}"/>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38" name="n_2aveValue【図書館】&#10;一人当たり面積">
          <a:extLst>
            <a:ext uri="{FF2B5EF4-FFF2-40B4-BE49-F238E27FC236}">
              <a16:creationId xmlns:a16="http://schemas.microsoft.com/office/drawing/2014/main" id="{74F917E3-01CE-440E-BF26-A75742E83508}"/>
            </a:ext>
          </a:extLst>
        </xdr:cNvPr>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39" name="n_3aveValue【図書館】&#10;一人当たり面積">
          <a:extLst>
            <a:ext uri="{FF2B5EF4-FFF2-40B4-BE49-F238E27FC236}">
              <a16:creationId xmlns:a16="http://schemas.microsoft.com/office/drawing/2014/main" id="{C2C41768-2D1F-43DE-9FC9-9D6952F3034A}"/>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95521</xdr:rowOff>
    </xdr:from>
    <xdr:ext cx="469744" cy="259045"/>
    <xdr:sp macro="" textlink="">
      <xdr:nvSpPr>
        <xdr:cNvPr id="140" name="n_4aveValue【図書館】&#10;一人当たり面積">
          <a:extLst>
            <a:ext uri="{FF2B5EF4-FFF2-40B4-BE49-F238E27FC236}">
              <a16:creationId xmlns:a16="http://schemas.microsoft.com/office/drawing/2014/main" id="{70082DB0-CC7D-4AFB-A27D-008EFD5FAC75}"/>
            </a:ext>
          </a:extLst>
        </xdr:cNvPr>
        <xdr:cNvSpPr txBox="1"/>
      </xdr:nvSpPr>
      <xdr:spPr>
        <a:xfrm>
          <a:off x="6737427"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41" name="n_1mainValue【図書館】&#10;一人当たり面積">
          <a:extLst>
            <a:ext uri="{FF2B5EF4-FFF2-40B4-BE49-F238E27FC236}">
              <a16:creationId xmlns:a16="http://schemas.microsoft.com/office/drawing/2014/main" id="{A7E8F62C-0BA5-4A72-A82D-F2AEC761855D}"/>
            </a:ext>
          </a:extLst>
        </xdr:cNvPr>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113555</xdr:rowOff>
    </xdr:from>
    <xdr:ext cx="469744" cy="259045"/>
    <xdr:sp macro="" textlink="">
      <xdr:nvSpPr>
        <xdr:cNvPr id="142" name="n_2mainValue【図書館】&#10;一人当たり面積">
          <a:extLst>
            <a:ext uri="{FF2B5EF4-FFF2-40B4-BE49-F238E27FC236}">
              <a16:creationId xmlns:a16="http://schemas.microsoft.com/office/drawing/2014/main" id="{1B7B5E21-5268-4700-BA3C-E50335D7EF33}"/>
            </a:ext>
          </a:extLst>
        </xdr:cNvPr>
        <xdr:cNvSpPr txBox="1"/>
      </xdr:nvSpPr>
      <xdr:spPr>
        <a:xfrm>
          <a:off x="8515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3" name="n_3mainValue【図書館】&#10;一人当たり面積">
          <a:extLst>
            <a:ext uri="{FF2B5EF4-FFF2-40B4-BE49-F238E27FC236}">
              <a16:creationId xmlns:a16="http://schemas.microsoft.com/office/drawing/2014/main" id="{A923725D-A2C3-4529-8A29-6D095243DA03}"/>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4" name="n_4mainValue【図書館】&#10;一人当たり面積">
          <a:extLst>
            <a:ext uri="{FF2B5EF4-FFF2-40B4-BE49-F238E27FC236}">
              <a16:creationId xmlns:a16="http://schemas.microsoft.com/office/drawing/2014/main" id="{9199AA51-3760-47BC-97B0-7C6352187B07}"/>
            </a:ext>
          </a:extLst>
        </xdr:cNvPr>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4568486D-332B-4322-95C3-E57F7A6A56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BDED8B58-2D4D-43F9-BE2C-EF0924EDFD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C5BE359-87CB-4CB3-936C-570A2FBAEA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32A5CEEA-0EF2-45EA-BFED-BC0D3DB121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5F5299A-79F4-44D7-B5D7-F31DF4E01D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1717F5A-BE20-4D81-A81C-077F33EB9D2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5C71E181-D877-4A29-B0CE-D556387673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5B79DB50-FAFF-4DC7-B388-39565356C0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64F34470-2CAC-4D29-968F-682B8C6E58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E03F7595-6E47-42D3-A1EC-681958F177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EE1186A9-0D7B-48E2-BF0A-4A34D682BA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9A8088F8-3914-42B5-9AB7-879A93B8E6B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09D8EE7B-1744-4E08-8D6B-8B3E1590910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C6464988-FFCB-43BC-84CE-B3953B5B0C8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136844B2-96E0-4C42-8F5A-504B24EE70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ABA9B274-D0D4-45FA-9929-674E51B379E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0B77D7B8-D97F-4EF4-BEFA-D0700F0F1A5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933BFAA1-1874-4C17-A10D-03A71D2615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38997790-F16A-4261-BB3A-7641C68085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6210BD20-4D5D-47A3-87BE-9B5F2D7AA3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05E5C4B4-0179-4630-82D9-D2AD5EEFDA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3C2B2310-18FD-4B7C-9897-C30AFD1262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E0A997DF-BDA6-4A97-A56A-25746DF035B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BDAF925-CF67-43B3-B895-E0CED193A5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2154D1D4-BE45-4078-8F50-564DA96B8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117566</xdr:rowOff>
    </xdr:from>
    <xdr:to>
      <xdr:col>24</xdr:col>
      <xdr:colOff>62865</xdr:colOff>
      <xdr:row>64</xdr:row>
      <xdr:rowOff>130628</xdr:rowOff>
    </xdr:to>
    <xdr:cxnSp macro="">
      <xdr:nvCxnSpPr>
        <xdr:cNvPr id="170" name="直線コネクタ 169">
          <a:extLst>
            <a:ext uri="{FF2B5EF4-FFF2-40B4-BE49-F238E27FC236}">
              <a16:creationId xmlns:a16="http://schemas.microsoft.com/office/drawing/2014/main" id="{F23C097C-F459-41BA-AFCA-A587058E88F3}"/>
            </a:ext>
          </a:extLst>
        </xdr:cNvPr>
        <xdr:cNvCxnSpPr/>
      </xdr:nvCxnSpPr>
      <xdr:spPr>
        <a:xfrm flipV="1">
          <a:off x="4634865" y="9718766"/>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AA50A53B-30A3-4ABF-9D67-80DB245146A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2" name="直線コネクタ 171">
          <a:extLst>
            <a:ext uri="{FF2B5EF4-FFF2-40B4-BE49-F238E27FC236}">
              <a16:creationId xmlns:a16="http://schemas.microsoft.com/office/drawing/2014/main" id="{47E29749-0092-41DA-B4B0-617CB696BB5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64243</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5F517068-22D9-487D-841A-0F3B51BF58F4}"/>
            </a:ext>
          </a:extLst>
        </xdr:cNvPr>
        <xdr:cNvSpPr txBox="1"/>
      </xdr:nvSpPr>
      <xdr:spPr>
        <a:xfrm>
          <a:off x="4673600" y="949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117566</xdr:rowOff>
    </xdr:from>
    <xdr:to>
      <xdr:col>24</xdr:col>
      <xdr:colOff>152400</xdr:colOff>
      <xdr:row>56</xdr:row>
      <xdr:rowOff>117566</xdr:rowOff>
    </xdr:to>
    <xdr:cxnSp macro="">
      <xdr:nvCxnSpPr>
        <xdr:cNvPr id="174" name="直線コネクタ 173">
          <a:extLst>
            <a:ext uri="{FF2B5EF4-FFF2-40B4-BE49-F238E27FC236}">
              <a16:creationId xmlns:a16="http://schemas.microsoft.com/office/drawing/2014/main" id="{203FE792-0379-4DF5-8790-9DBA95ABB53D}"/>
            </a:ext>
          </a:extLst>
        </xdr:cNvPr>
        <xdr:cNvCxnSpPr/>
      </xdr:nvCxnSpPr>
      <xdr:spPr>
        <a:xfrm>
          <a:off x="4546600" y="971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9DFF4431-AB94-4D61-B6D4-5FB028347A15}"/>
            </a:ext>
          </a:extLst>
        </xdr:cNvPr>
        <xdr:cNvSpPr txBox="1"/>
      </xdr:nvSpPr>
      <xdr:spPr>
        <a:xfrm>
          <a:off x="4673600" y="1080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76" name="フローチャート: 判断 175">
          <a:extLst>
            <a:ext uri="{FF2B5EF4-FFF2-40B4-BE49-F238E27FC236}">
              <a16:creationId xmlns:a16="http://schemas.microsoft.com/office/drawing/2014/main" id="{7480ED43-92C1-4D95-BAAB-308F4CAE6EC6}"/>
            </a:ext>
          </a:extLst>
        </xdr:cNvPr>
        <xdr:cNvSpPr/>
      </xdr:nvSpPr>
      <xdr:spPr>
        <a:xfrm>
          <a:off x="4584700" y="1083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177" name="フローチャート: 判断 176">
          <a:extLst>
            <a:ext uri="{FF2B5EF4-FFF2-40B4-BE49-F238E27FC236}">
              <a16:creationId xmlns:a16="http://schemas.microsoft.com/office/drawing/2014/main" id="{F829386B-517B-4946-BA1C-D4FE103EB0CF}"/>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78" name="フローチャート: 判断 177">
          <a:extLst>
            <a:ext uri="{FF2B5EF4-FFF2-40B4-BE49-F238E27FC236}">
              <a16:creationId xmlns:a16="http://schemas.microsoft.com/office/drawing/2014/main" id="{AA34D427-7C02-4AEB-AC19-E71AB42A8D35}"/>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9" name="フローチャート: 判断 178">
          <a:extLst>
            <a:ext uri="{FF2B5EF4-FFF2-40B4-BE49-F238E27FC236}">
              <a16:creationId xmlns:a16="http://schemas.microsoft.com/office/drawing/2014/main" id="{E7358AD0-9721-488A-A4DF-B51B6B546C17}"/>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0" name="フローチャート: 判断 179">
          <a:extLst>
            <a:ext uri="{FF2B5EF4-FFF2-40B4-BE49-F238E27FC236}">
              <a16:creationId xmlns:a16="http://schemas.microsoft.com/office/drawing/2014/main" id="{F66EAC14-C2AC-4446-B672-E3B959E8DB39}"/>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E955887-574C-4D1F-961A-44D20380B6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287BF40-6AAE-4E00-956E-B21B8E4947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1FD8823-968D-41DD-841C-33A957D320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9B69EF3-FF0F-4A86-85C6-6B9B6DF793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C421E6-A3B3-4E11-AF88-970A221FEC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66766</xdr:rowOff>
    </xdr:from>
    <xdr:to>
      <xdr:col>24</xdr:col>
      <xdr:colOff>114300</xdr:colOff>
      <xdr:row>56</xdr:row>
      <xdr:rowOff>168366</xdr:rowOff>
    </xdr:to>
    <xdr:sp macro="" textlink="">
      <xdr:nvSpPr>
        <xdr:cNvPr id="186" name="楕円 185">
          <a:extLst>
            <a:ext uri="{FF2B5EF4-FFF2-40B4-BE49-F238E27FC236}">
              <a16:creationId xmlns:a16="http://schemas.microsoft.com/office/drawing/2014/main" id="{462421AD-9FB7-49AE-B310-0E005E2DD1E0}"/>
            </a:ext>
          </a:extLst>
        </xdr:cNvPr>
        <xdr:cNvSpPr/>
      </xdr:nvSpPr>
      <xdr:spPr>
        <a:xfrm>
          <a:off x="4584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19793</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661208BD-4C03-4A7A-A6D0-9829F79AABD0}"/>
            </a:ext>
          </a:extLst>
        </xdr:cNvPr>
        <xdr:cNvSpPr txBox="1"/>
      </xdr:nvSpPr>
      <xdr:spPr>
        <a:xfrm>
          <a:off x="4673600" y="962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35741</xdr:rowOff>
    </xdr:from>
    <xdr:to>
      <xdr:col>20</xdr:col>
      <xdr:colOff>38100</xdr:colOff>
      <xdr:row>56</xdr:row>
      <xdr:rowOff>137341</xdr:rowOff>
    </xdr:to>
    <xdr:sp macro="" textlink="">
      <xdr:nvSpPr>
        <xdr:cNvPr id="188" name="楕円 187">
          <a:extLst>
            <a:ext uri="{FF2B5EF4-FFF2-40B4-BE49-F238E27FC236}">
              <a16:creationId xmlns:a16="http://schemas.microsoft.com/office/drawing/2014/main" id="{5B49D303-A3CA-4E71-81CC-39B7588543CD}"/>
            </a:ext>
          </a:extLst>
        </xdr:cNvPr>
        <xdr:cNvSpPr/>
      </xdr:nvSpPr>
      <xdr:spPr>
        <a:xfrm>
          <a:off x="37465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86541</xdr:rowOff>
    </xdr:from>
    <xdr:to>
      <xdr:col>24</xdr:col>
      <xdr:colOff>63500</xdr:colOff>
      <xdr:row>56</xdr:row>
      <xdr:rowOff>117566</xdr:rowOff>
    </xdr:to>
    <xdr:cxnSp macro="">
      <xdr:nvCxnSpPr>
        <xdr:cNvPr id="189" name="直線コネクタ 188">
          <a:extLst>
            <a:ext uri="{FF2B5EF4-FFF2-40B4-BE49-F238E27FC236}">
              <a16:creationId xmlns:a16="http://schemas.microsoft.com/office/drawing/2014/main" id="{5C042158-58A2-4404-8AF6-AFD1C2CC302D}"/>
            </a:ext>
          </a:extLst>
        </xdr:cNvPr>
        <xdr:cNvCxnSpPr/>
      </xdr:nvCxnSpPr>
      <xdr:spPr>
        <a:xfrm>
          <a:off x="3797300" y="96877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171269</xdr:rowOff>
    </xdr:from>
    <xdr:to>
      <xdr:col>15</xdr:col>
      <xdr:colOff>101600</xdr:colOff>
      <xdr:row>56</xdr:row>
      <xdr:rowOff>101419</xdr:rowOff>
    </xdr:to>
    <xdr:sp macro="" textlink="">
      <xdr:nvSpPr>
        <xdr:cNvPr id="190" name="楕円 189">
          <a:extLst>
            <a:ext uri="{FF2B5EF4-FFF2-40B4-BE49-F238E27FC236}">
              <a16:creationId xmlns:a16="http://schemas.microsoft.com/office/drawing/2014/main" id="{97358987-41E8-4C8F-8ECF-71BDF0C0D85E}"/>
            </a:ext>
          </a:extLst>
        </xdr:cNvPr>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86541</xdr:rowOff>
    </xdr:to>
    <xdr:cxnSp macro="">
      <xdr:nvCxnSpPr>
        <xdr:cNvPr id="191" name="直線コネクタ 190">
          <a:extLst>
            <a:ext uri="{FF2B5EF4-FFF2-40B4-BE49-F238E27FC236}">
              <a16:creationId xmlns:a16="http://schemas.microsoft.com/office/drawing/2014/main" id="{EB457E9B-620E-4F23-9666-5FB93F660BDA}"/>
            </a:ext>
          </a:extLst>
        </xdr:cNvPr>
        <xdr:cNvCxnSpPr/>
      </xdr:nvCxnSpPr>
      <xdr:spPr>
        <a:xfrm>
          <a:off x="2908300" y="96518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135346</xdr:rowOff>
    </xdr:from>
    <xdr:to>
      <xdr:col>10</xdr:col>
      <xdr:colOff>165100</xdr:colOff>
      <xdr:row>56</xdr:row>
      <xdr:rowOff>65496</xdr:rowOff>
    </xdr:to>
    <xdr:sp macro="" textlink="">
      <xdr:nvSpPr>
        <xdr:cNvPr id="192" name="楕円 191">
          <a:extLst>
            <a:ext uri="{FF2B5EF4-FFF2-40B4-BE49-F238E27FC236}">
              <a16:creationId xmlns:a16="http://schemas.microsoft.com/office/drawing/2014/main" id="{7978FA7F-2177-4E3C-A1F1-8A1564C307FB}"/>
            </a:ext>
          </a:extLst>
        </xdr:cNvPr>
        <xdr:cNvSpPr/>
      </xdr:nvSpPr>
      <xdr:spPr>
        <a:xfrm>
          <a:off x="1968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14696</xdr:rowOff>
    </xdr:from>
    <xdr:to>
      <xdr:col>15</xdr:col>
      <xdr:colOff>50800</xdr:colOff>
      <xdr:row>56</xdr:row>
      <xdr:rowOff>50619</xdr:rowOff>
    </xdr:to>
    <xdr:cxnSp macro="">
      <xdr:nvCxnSpPr>
        <xdr:cNvPr id="193" name="直線コネクタ 192">
          <a:extLst>
            <a:ext uri="{FF2B5EF4-FFF2-40B4-BE49-F238E27FC236}">
              <a16:creationId xmlns:a16="http://schemas.microsoft.com/office/drawing/2014/main" id="{F9A5A937-C9F2-48BC-9E7A-DED7F83DE067}"/>
            </a:ext>
          </a:extLst>
        </xdr:cNvPr>
        <xdr:cNvCxnSpPr/>
      </xdr:nvCxnSpPr>
      <xdr:spPr>
        <a:xfrm>
          <a:off x="2019300" y="96158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130447</xdr:rowOff>
    </xdr:from>
    <xdr:to>
      <xdr:col>6</xdr:col>
      <xdr:colOff>38100</xdr:colOff>
      <xdr:row>60</xdr:row>
      <xdr:rowOff>60597</xdr:rowOff>
    </xdr:to>
    <xdr:sp macro="" textlink="">
      <xdr:nvSpPr>
        <xdr:cNvPr id="194" name="楕円 193">
          <a:extLst>
            <a:ext uri="{FF2B5EF4-FFF2-40B4-BE49-F238E27FC236}">
              <a16:creationId xmlns:a16="http://schemas.microsoft.com/office/drawing/2014/main" id="{EF88EDD8-DB9B-4944-985C-6403FD389501}"/>
            </a:ext>
          </a:extLst>
        </xdr:cNvPr>
        <xdr:cNvSpPr/>
      </xdr:nvSpPr>
      <xdr:spPr>
        <a:xfrm>
          <a:off x="1079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14696</xdr:rowOff>
    </xdr:from>
    <xdr:to>
      <xdr:col>10</xdr:col>
      <xdr:colOff>114300</xdr:colOff>
      <xdr:row>60</xdr:row>
      <xdr:rowOff>9797</xdr:rowOff>
    </xdr:to>
    <xdr:cxnSp macro="">
      <xdr:nvCxnSpPr>
        <xdr:cNvPr id="195" name="直線コネクタ 194">
          <a:extLst>
            <a:ext uri="{FF2B5EF4-FFF2-40B4-BE49-F238E27FC236}">
              <a16:creationId xmlns:a16="http://schemas.microsoft.com/office/drawing/2014/main" id="{7AC40600-CA62-4E20-82E2-41A3D38F8A39}"/>
            </a:ext>
          </a:extLst>
        </xdr:cNvPr>
        <xdr:cNvCxnSpPr/>
      </xdr:nvCxnSpPr>
      <xdr:spPr>
        <a:xfrm flipV="1">
          <a:off x="1130300" y="9615896"/>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22333</xdr:rowOff>
    </xdr:from>
    <xdr:ext cx="405111" cy="259045"/>
    <xdr:sp macro="" textlink="">
      <xdr:nvSpPr>
        <xdr:cNvPr id="196" name="n_1aveValue【体育館・プール】&#10;有形固定資産減価償却率">
          <a:extLst>
            <a:ext uri="{FF2B5EF4-FFF2-40B4-BE49-F238E27FC236}">
              <a16:creationId xmlns:a16="http://schemas.microsoft.com/office/drawing/2014/main" id="{5E0A3A58-4D1D-4BEB-86B8-855AFF197D11}"/>
            </a:ext>
          </a:extLst>
        </xdr:cNvPr>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97" name="n_2aveValue【体育館・プール】&#10;有形固定資産減価償却率">
          <a:extLst>
            <a:ext uri="{FF2B5EF4-FFF2-40B4-BE49-F238E27FC236}">
              <a16:creationId xmlns:a16="http://schemas.microsoft.com/office/drawing/2014/main" id="{3FEDEB56-39D8-4496-B94C-7292448A9401}"/>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8" name="n_3aveValue【体育館・プール】&#10;有形固定資産減価償却率">
          <a:extLst>
            <a:ext uri="{FF2B5EF4-FFF2-40B4-BE49-F238E27FC236}">
              <a16:creationId xmlns:a16="http://schemas.microsoft.com/office/drawing/2014/main" id="{4DE60D7E-255A-486B-B205-5E0BD526CC24}"/>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99" name="n_4aveValue【体育館・プール】&#10;有形固定資産減価償却率">
          <a:extLst>
            <a:ext uri="{FF2B5EF4-FFF2-40B4-BE49-F238E27FC236}">
              <a16:creationId xmlns:a16="http://schemas.microsoft.com/office/drawing/2014/main" id="{6D53679E-8DC9-4370-B583-48A39F7EE28C}"/>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153868</xdr:rowOff>
    </xdr:from>
    <xdr:ext cx="405111" cy="259045"/>
    <xdr:sp macro="" textlink="">
      <xdr:nvSpPr>
        <xdr:cNvPr id="200" name="n_1mainValue【体育館・プール】&#10;有形固定資産減価償却率">
          <a:extLst>
            <a:ext uri="{FF2B5EF4-FFF2-40B4-BE49-F238E27FC236}">
              <a16:creationId xmlns:a16="http://schemas.microsoft.com/office/drawing/2014/main" id="{F3E1EAD1-1CB4-40AD-BC8C-B77EE08FF407}"/>
            </a:ext>
          </a:extLst>
        </xdr:cNvPr>
        <xdr:cNvSpPr txBox="1"/>
      </xdr:nvSpPr>
      <xdr:spPr>
        <a:xfrm>
          <a:off x="3582044" y="941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117946</xdr:rowOff>
    </xdr:from>
    <xdr:ext cx="405111" cy="259045"/>
    <xdr:sp macro="" textlink="">
      <xdr:nvSpPr>
        <xdr:cNvPr id="201" name="n_2mainValue【体育館・プール】&#10;有形固定資産減価償却率">
          <a:extLst>
            <a:ext uri="{FF2B5EF4-FFF2-40B4-BE49-F238E27FC236}">
              <a16:creationId xmlns:a16="http://schemas.microsoft.com/office/drawing/2014/main" id="{3EE8A418-E417-4F48-BE4B-6B3300A5A78F}"/>
            </a:ext>
          </a:extLst>
        </xdr:cNvPr>
        <xdr:cNvSpPr txBox="1"/>
      </xdr:nvSpPr>
      <xdr:spPr>
        <a:xfrm>
          <a:off x="27057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82023</xdr:rowOff>
    </xdr:from>
    <xdr:ext cx="340478" cy="259045"/>
    <xdr:sp macro="" textlink="">
      <xdr:nvSpPr>
        <xdr:cNvPr id="202" name="n_3mainValue【体育館・プール】&#10;有形固定資産減価償却率">
          <a:extLst>
            <a:ext uri="{FF2B5EF4-FFF2-40B4-BE49-F238E27FC236}">
              <a16:creationId xmlns:a16="http://schemas.microsoft.com/office/drawing/2014/main" id="{0284C31A-AB1E-404C-96DF-CDAE5A3C5CE7}"/>
            </a:ext>
          </a:extLst>
        </xdr:cNvPr>
        <xdr:cNvSpPr txBox="1"/>
      </xdr:nvSpPr>
      <xdr:spPr>
        <a:xfrm>
          <a:off x="1849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77124</xdr:rowOff>
    </xdr:from>
    <xdr:ext cx="405111" cy="259045"/>
    <xdr:sp macro="" textlink="">
      <xdr:nvSpPr>
        <xdr:cNvPr id="203" name="n_4mainValue【体育館・プール】&#10;有形固定資産減価償却率">
          <a:extLst>
            <a:ext uri="{FF2B5EF4-FFF2-40B4-BE49-F238E27FC236}">
              <a16:creationId xmlns:a16="http://schemas.microsoft.com/office/drawing/2014/main" id="{1705D256-2007-480F-863D-1F208C332F0D}"/>
            </a:ext>
          </a:extLst>
        </xdr:cNvPr>
        <xdr:cNvSpPr txBox="1"/>
      </xdr:nvSpPr>
      <xdr:spPr>
        <a:xfrm>
          <a:off x="927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4AAF541-C1A8-4407-9CB2-C558B5304A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E3C4021-99B2-4935-9779-353D4F4268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23FC2C3-57DC-4F2F-9887-D9C17CCF35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31A61D2-B3ED-4A0E-92AD-FB86508700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A2FFDC9-91EA-470C-9A67-198CB9AF05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360B00BA-4F03-48D1-8A79-9F5C71DC4E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3528410-4BEE-45C6-ADB5-506367569E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55F71AD-F108-4E18-A654-8B4D34D784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0DB30EF-953E-41CC-9F77-920E71D3C9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AC0EC35-6734-4C0F-9852-F703517F6D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D3BE19D8-BEF4-49E9-AFFB-FAACE3F5BAB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a:extLst>
            <a:ext uri="{FF2B5EF4-FFF2-40B4-BE49-F238E27FC236}">
              <a16:creationId xmlns:a16="http://schemas.microsoft.com/office/drawing/2014/main" id="{51FC77CC-CAEB-419A-A12F-1E2A2FEFDE5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33356B00-CA5A-43AA-9639-BFA09EB0C14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a:extLst>
            <a:ext uri="{FF2B5EF4-FFF2-40B4-BE49-F238E27FC236}">
              <a16:creationId xmlns:a16="http://schemas.microsoft.com/office/drawing/2014/main" id="{644CE5B2-30CA-4D7C-BC57-A4DDE560AF8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22427618-F3C5-4D41-AEBE-B4ED0720BDF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a:extLst>
            <a:ext uri="{FF2B5EF4-FFF2-40B4-BE49-F238E27FC236}">
              <a16:creationId xmlns:a16="http://schemas.microsoft.com/office/drawing/2014/main" id="{5CD89214-63AC-49EE-AC5A-7F324798146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17C15B3B-A28B-457D-8176-F2D2C8FBD4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a:extLst>
            <a:ext uri="{FF2B5EF4-FFF2-40B4-BE49-F238E27FC236}">
              <a16:creationId xmlns:a16="http://schemas.microsoft.com/office/drawing/2014/main" id="{82C7B16E-7CAB-4DA6-9609-69BFA82AF92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5F1B33F5-162F-4FE8-B5C8-59D1BF515CC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a:extLst>
            <a:ext uri="{FF2B5EF4-FFF2-40B4-BE49-F238E27FC236}">
              <a16:creationId xmlns:a16="http://schemas.microsoft.com/office/drawing/2014/main" id="{2587AB56-BD3F-48D6-9E5A-32AEB036C60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FC7D4A53-3F8C-42EA-9B83-8911B4F14C6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a:extLst>
            <a:ext uri="{FF2B5EF4-FFF2-40B4-BE49-F238E27FC236}">
              <a16:creationId xmlns:a16="http://schemas.microsoft.com/office/drawing/2014/main" id="{F7C99AFC-8936-49CE-8BD9-2CFFD01F0D6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2FE9239-1B24-40CE-92EB-1E2CF80445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CC9AD172-4BB7-4708-9814-59C12F71FC6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BB89624-7B1E-4E06-9FED-2EE49D4644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9" name="直線コネクタ 228">
          <a:extLst>
            <a:ext uri="{FF2B5EF4-FFF2-40B4-BE49-F238E27FC236}">
              <a16:creationId xmlns:a16="http://schemas.microsoft.com/office/drawing/2014/main" id="{F2831549-DF03-4ACE-8B51-B14A5F4F8FA8}"/>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30" name="【体育館・プール】&#10;一人当たり面積最小値テキスト">
          <a:extLst>
            <a:ext uri="{FF2B5EF4-FFF2-40B4-BE49-F238E27FC236}">
              <a16:creationId xmlns:a16="http://schemas.microsoft.com/office/drawing/2014/main" id="{26AEF514-E529-48ED-A45E-E0438B4F3A71}"/>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1" name="直線コネクタ 230">
          <a:extLst>
            <a:ext uri="{FF2B5EF4-FFF2-40B4-BE49-F238E27FC236}">
              <a16:creationId xmlns:a16="http://schemas.microsoft.com/office/drawing/2014/main" id="{4E9E6ED4-0D75-4BC1-B6B1-3E3874FA06F2}"/>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2" name="【体育館・プール】&#10;一人当たり面積最大値テキスト">
          <a:extLst>
            <a:ext uri="{FF2B5EF4-FFF2-40B4-BE49-F238E27FC236}">
              <a16:creationId xmlns:a16="http://schemas.microsoft.com/office/drawing/2014/main" id="{AE79D57B-C1F9-40A6-B944-C43D3FFA615A}"/>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3" name="直線コネクタ 232">
          <a:extLst>
            <a:ext uri="{FF2B5EF4-FFF2-40B4-BE49-F238E27FC236}">
              <a16:creationId xmlns:a16="http://schemas.microsoft.com/office/drawing/2014/main" id="{E632A43E-D067-4729-8D39-A429C3686E22}"/>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4" name="【体育館・プール】&#10;一人当たり面積平均値テキスト">
          <a:extLst>
            <a:ext uri="{FF2B5EF4-FFF2-40B4-BE49-F238E27FC236}">
              <a16:creationId xmlns:a16="http://schemas.microsoft.com/office/drawing/2014/main" id="{9914D960-4597-49CD-BF2B-B561821E015E}"/>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5" name="フローチャート: 判断 234">
          <a:extLst>
            <a:ext uri="{FF2B5EF4-FFF2-40B4-BE49-F238E27FC236}">
              <a16:creationId xmlns:a16="http://schemas.microsoft.com/office/drawing/2014/main" id="{62723356-0AD8-448C-B761-3CC8E9864094}"/>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6" name="フローチャート: 判断 235">
          <a:extLst>
            <a:ext uri="{FF2B5EF4-FFF2-40B4-BE49-F238E27FC236}">
              <a16:creationId xmlns:a16="http://schemas.microsoft.com/office/drawing/2014/main" id="{AD48B20C-419E-4A82-8B17-21055F9C2BAF}"/>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xdr:rowOff>
    </xdr:from>
    <xdr:to>
      <xdr:col>46</xdr:col>
      <xdr:colOff>38100</xdr:colOff>
      <xdr:row>63</xdr:row>
      <xdr:rowOff>102072</xdr:rowOff>
    </xdr:to>
    <xdr:sp macro="" textlink="">
      <xdr:nvSpPr>
        <xdr:cNvPr id="237" name="フローチャート: 判断 236">
          <a:extLst>
            <a:ext uri="{FF2B5EF4-FFF2-40B4-BE49-F238E27FC236}">
              <a16:creationId xmlns:a16="http://schemas.microsoft.com/office/drawing/2014/main" id="{370B069D-7F1C-42FF-B401-81A02BF71048}"/>
            </a:ext>
          </a:extLst>
        </xdr:cNvPr>
        <xdr:cNvSpPr/>
      </xdr:nvSpPr>
      <xdr:spPr>
        <a:xfrm>
          <a:off x="8699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10595</xdr:rowOff>
    </xdr:from>
    <xdr:to>
      <xdr:col>41</xdr:col>
      <xdr:colOff>101600</xdr:colOff>
      <xdr:row>63</xdr:row>
      <xdr:rowOff>112195</xdr:rowOff>
    </xdr:to>
    <xdr:sp macro="" textlink="">
      <xdr:nvSpPr>
        <xdr:cNvPr id="238" name="フローチャート: 判断 237">
          <a:extLst>
            <a:ext uri="{FF2B5EF4-FFF2-40B4-BE49-F238E27FC236}">
              <a16:creationId xmlns:a16="http://schemas.microsoft.com/office/drawing/2014/main" id="{931F738C-E3D3-4234-BDED-70272BEE9BD3}"/>
            </a:ext>
          </a:extLst>
        </xdr:cNvPr>
        <xdr:cNvSpPr/>
      </xdr:nvSpPr>
      <xdr:spPr>
        <a:xfrm>
          <a:off x="7810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30190</xdr:rowOff>
    </xdr:from>
    <xdr:to>
      <xdr:col>36</xdr:col>
      <xdr:colOff>165100</xdr:colOff>
      <xdr:row>63</xdr:row>
      <xdr:rowOff>131790</xdr:rowOff>
    </xdr:to>
    <xdr:sp macro="" textlink="">
      <xdr:nvSpPr>
        <xdr:cNvPr id="239" name="フローチャート: 判断 238">
          <a:extLst>
            <a:ext uri="{FF2B5EF4-FFF2-40B4-BE49-F238E27FC236}">
              <a16:creationId xmlns:a16="http://schemas.microsoft.com/office/drawing/2014/main" id="{6923E952-F9FE-43AD-B9B0-C38588070D33}"/>
            </a:ext>
          </a:extLst>
        </xdr:cNvPr>
        <xdr:cNvSpPr/>
      </xdr:nvSpPr>
      <xdr:spPr>
        <a:xfrm>
          <a:off x="6921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ECD6A9C-891E-4E19-8FC3-8ED6915175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EAF1FFD-093D-450F-82DE-4859AF1AF9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CEB2BFF-0A67-4804-A296-0BAA88EFCA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E28ECC-8636-4FE4-B506-59AA176842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F3B3E8-303F-4DD4-92FA-71ED8E63B5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86034</xdr:rowOff>
    </xdr:from>
    <xdr:to>
      <xdr:col>55</xdr:col>
      <xdr:colOff>50800</xdr:colOff>
      <xdr:row>63</xdr:row>
      <xdr:rowOff>16184</xdr:rowOff>
    </xdr:to>
    <xdr:sp macro="" textlink="">
      <xdr:nvSpPr>
        <xdr:cNvPr id="245" name="楕円 244">
          <a:extLst>
            <a:ext uri="{FF2B5EF4-FFF2-40B4-BE49-F238E27FC236}">
              <a16:creationId xmlns:a16="http://schemas.microsoft.com/office/drawing/2014/main" id="{56129F1A-5F3B-4B1E-B961-C0133BDF1CF2}"/>
            </a:ext>
          </a:extLst>
        </xdr:cNvPr>
        <xdr:cNvSpPr/>
      </xdr:nvSpPr>
      <xdr:spPr>
        <a:xfrm>
          <a:off x="10426700" y="107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108911</xdr:rowOff>
    </xdr:from>
    <xdr:ext cx="469744" cy="259045"/>
    <xdr:sp macro="" textlink="">
      <xdr:nvSpPr>
        <xdr:cNvPr id="246" name="【体育館・プール】&#10;一人当たり面積該当値テキスト">
          <a:extLst>
            <a:ext uri="{FF2B5EF4-FFF2-40B4-BE49-F238E27FC236}">
              <a16:creationId xmlns:a16="http://schemas.microsoft.com/office/drawing/2014/main" id="{4ABA1C15-E621-4849-A7AB-7FF2132DAB21}"/>
            </a:ext>
          </a:extLst>
        </xdr:cNvPr>
        <xdr:cNvSpPr txBox="1"/>
      </xdr:nvSpPr>
      <xdr:spPr>
        <a:xfrm>
          <a:off x="10515600" y="10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247" name="楕円 246">
          <a:extLst>
            <a:ext uri="{FF2B5EF4-FFF2-40B4-BE49-F238E27FC236}">
              <a16:creationId xmlns:a16="http://schemas.microsoft.com/office/drawing/2014/main" id="{2305B412-F543-4A56-9767-C54453F64E12}"/>
            </a:ext>
          </a:extLst>
        </xdr:cNvPr>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136834</xdr:rowOff>
    </xdr:from>
    <xdr:to>
      <xdr:col>55</xdr:col>
      <xdr:colOff>0</xdr:colOff>
      <xdr:row>62</xdr:row>
      <xdr:rowOff>141732</xdr:rowOff>
    </xdr:to>
    <xdr:cxnSp macro="">
      <xdr:nvCxnSpPr>
        <xdr:cNvPr id="248" name="直線コネクタ 247">
          <a:extLst>
            <a:ext uri="{FF2B5EF4-FFF2-40B4-BE49-F238E27FC236}">
              <a16:creationId xmlns:a16="http://schemas.microsoft.com/office/drawing/2014/main" id="{911774BA-D1BD-4DA2-B796-750B7EAF6B80}"/>
            </a:ext>
          </a:extLst>
        </xdr:cNvPr>
        <xdr:cNvCxnSpPr/>
      </xdr:nvCxnSpPr>
      <xdr:spPr>
        <a:xfrm flipV="1">
          <a:off x="9639300" y="107667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96484</xdr:rowOff>
    </xdr:from>
    <xdr:to>
      <xdr:col>46</xdr:col>
      <xdr:colOff>38100</xdr:colOff>
      <xdr:row>63</xdr:row>
      <xdr:rowOff>26634</xdr:rowOff>
    </xdr:to>
    <xdr:sp macro="" textlink="">
      <xdr:nvSpPr>
        <xdr:cNvPr id="249" name="楕円 248">
          <a:extLst>
            <a:ext uri="{FF2B5EF4-FFF2-40B4-BE49-F238E27FC236}">
              <a16:creationId xmlns:a16="http://schemas.microsoft.com/office/drawing/2014/main" id="{DE54B240-14AA-4C46-88CC-B0385C7DE718}"/>
            </a:ext>
          </a:extLst>
        </xdr:cNvPr>
        <xdr:cNvSpPr/>
      </xdr:nvSpPr>
      <xdr:spPr>
        <a:xfrm>
          <a:off x="8699500" y="10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141732</xdr:rowOff>
    </xdr:from>
    <xdr:to>
      <xdr:col>50</xdr:col>
      <xdr:colOff>114300</xdr:colOff>
      <xdr:row>62</xdr:row>
      <xdr:rowOff>147284</xdr:rowOff>
    </xdr:to>
    <xdr:cxnSp macro="">
      <xdr:nvCxnSpPr>
        <xdr:cNvPr id="250" name="直線コネクタ 249">
          <a:extLst>
            <a:ext uri="{FF2B5EF4-FFF2-40B4-BE49-F238E27FC236}">
              <a16:creationId xmlns:a16="http://schemas.microsoft.com/office/drawing/2014/main" id="{95D69EE9-494B-4FEE-915C-84D6597AFBB5}"/>
            </a:ext>
          </a:extLst>
        </xdr:cNvPr>
        <xdr:cNvCxnSpPr/>
      </xdr:nvCxnSpPr>
      <xdr:spPr>
        <a:xfrm flipV="1">
          <a:off x="8750300" y="10771632"/>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103668</xdr:rowOff>
    </xdr:from>
    <xdr:to>
      <xdr:col>41</xdr:col>
      <xdr:colOff>101600</xdr:colOff>
      <xdr:row>63</xdr:row>
      <xdr:rowOff>33818</xdr:rowOff>
    </xdr:to>
    <xdr:sp macro="" textlink="">
      <xdr:nvSpPr>
        <xdr:cNvPr id="251" name="楕円 250">
          <a:extLst>
            <a:ext uri="{FF2B5EF4-FFF2-40B4-BE49-F238E27FC236}">
              <a16:creationId xmlns:a16="http://schemas.microsoft.com/office/drawing/2014/main" id="{7EF39C7E-2DDE-4913-9819-1F2F839E1592}"/>
            </a:ext>
          </a:extLst>
        </xdr:cNvPr>
        <xdr:cNvSpPr/>
      </xdr:nvSpPr>
      <xdr:spPr>
        <a:xfrm>
          <a:off x="7810500" y="107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147284</xdr:rowOff>
    </xdr:from>
    <xdr:to>
      <xdr:col>45</xdr:col>
      <xdr:colOff>177800</xdr:colOff>
      <xdr:row>62</xdr:row>
      <xdr:rowOff>154468</xdr:rowOff>
    </xdr:to>
    <xdr:cxnSp macro="">
      <xdr:nvCxnSpPr>
        <xdr:cNvPr id="252" name="直線コネクタ 251">
          <a:extLst>
            <a:ext uri="{FF2B5EF4-FFF2-40B4-BE49-F238E27FC236}">
              <a16:creationId xmlns:a16="http://schemas.microsoft.com/office/drawing/2014/main" id="{641B3B58-A195-4811-B17B-F4FC46384340}"/>
            </a:ext>
          </a:extLst>
        </xdr:cNvPr>
        <xdr:cNvCxnSpPr/>
      </xdr:nvCxnSpPr>
      <xdr:spPr>
        <a:xfrm flipV="1">
          <a:off x="7861300" y="1077718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126528</xdr:rowOff>
    </xdr:from>
    <xdr:to>
      <xdr:col>36</xdr:col>
      <xdr:colOff>165100</xdr:colOff>
      <xdr:row>64</xdr:row>
      <xdr:rowOff>56678</xdr:rowOff>
    </xdr:to>
    <xdr:sp macro="" textlink="">
      <xdr:nvSpPr>
        <xdr:cNvPr id="253" name="楕円 252">
          <a:extLst>
            <a:ext uri="{FF2B5EF4-FFF2-40B4-BE49-F238E27FC236}">
              <a16:creationId xmlns:a16="http://schemas.microsoft.com/office/drawing/2014/main" id="{56FD6446-60CA-4F8E-B89F-9D700154C2DA}"/>
            </a:ext>
          </a:extLst>
        </xdr:cNvPr>
        <xdr:cNvSpPr/>
      </xdr:nvSpPr>
      <xdr:spPr>
        <a:xfrm>
          <a:off x="6921500" y="10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154468</xdr:rowOff>
    </xdr:from>
    <xdr:to>
      <xdr:col>41</xdr:col>
      <xdr:colOff>50800</xdr:colOff>
      <xdr:row>64</xdr:row>
      <xdr:rowOff>5878</xdr:rowOff>
    </xdr:to>
    <xdr:cxnSp macro="">
      <xdr:nvCxnSpPr>
        <xdr:cNvPr id="254" name="直線コネクタ 253">
          <a:extLst>
            <a:ext uri="{FF2B5EF4-FFF2-40B4-BE49-F238E27FC236}">
              <a16:creationId xmlns:a16="http://schemas.microsoft.com/office/drawing/2014/main" id="{C644DC46-2C53-40E4-A647-CADD3E1076EA}"/>
            </a:ext>
          </a:extLst>
        </xdr:cNvPr>
        <xdr:cNvCxnSpPr/>
      </xdr:nvCxnSpPr>
      <xdr:spPr>
        <a:xfrm flipV="1">
          <a:off x="6972300" y="10784368"/>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5" name="n_1aveValue【体育館・プール】&#10;一人当たり面積">
          <a:extLst>
            <a:ext uri="{FF2B5EF4-FFF2-40B4-BE49-F238E27FC236}">
              <a16:creationId xmlns:a16="http://schemas.microsoft.com/office/drawing/2014/main" id="{566E0D6E-9F84-4215-861B-8E4160E670AA}"/>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93199</xdr:rowOff>
    </xdr:from>
    <xdr:ext cx="469744" cy="259045"/>
    <xdr:sp macro="" textlink="">
      <xdr:nvSpPr>
        <xdr:cNvPr id="256" name="n_2aveValue【体育館・プール】&#10;一人当たり面積">
          <a:extLst>
            <a:ext uri="{FF2B5EF4-FFF2-40B4-BE49-F238E27FC236}">
              <a16:creationId xmlns:a16="http://schemas.microsoft.com/office/drawing/2014/main" id="{3C5D4F7E-ECBD-42C8-AA0D-EF7ED4106EFE}"/>
            </a:ext>
          </a:extLst>
        </xdr:cNvPr>
        <xdr:cNvSpPr txBox="1"/>
      </xdr:nvSpPr>
      <xdr:spPr>
        <a:xfrm>
          <a:off x="8515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103322</xdr:rowOff>
    </xdr:from>
    <xdr:ext cx="469744" cy="259045"/>
    <xdr:sp macro="" textlink="">
      <xdr:nvSpPr>
        <xdr:cNvPr id="257" name="n_3aveValue【体育館・プール】&#10;一人当たり面積">
          <a:extLst>
            <a:ext uri="{FF2B5EF4-FFF2-40B4-BE49-F238E27FC236}">
              <a16:creationId xmlns:a16="http://schemas.microsoft.com/office/drawing/2014/main" id="{2BFBF238-14DD-46B3-A294-FB67370E6A1E}"/>
            </a:ext>
          </a:extLst>
        </xdr:cNvPr>
        <xdr:cNvSpPr txBox="1"/>
      </xdr:nvSpPr>
      <xdr:spPr>
        <a:xfrm>
          <a:off x="7626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148317</xdr:rowOff>
    </xdr:from>
    <xdr:ext cx="469744" cy="259045"/>
    <xdr:sp macro="" textlink="">
      <xdr:nvSpPr>
        <xdr:cNvPr id="258" name="n_4aveValue【体育館・プール】&#10;一人当たり面積">
          <a:extLst>
            <a:ext uri="{FF2B5EF4-FFF2-40B4-BE49-F238E27FC236}">
              <a16:creationId xmlns:a16="http://schemas.microsoft.com/office/drawing/2014/main" id="{F1DF73DB-7F42-497B-A5D8-14692A871FE4}"/>
            </a:ext>
          </a:extLst>
        </xdr:cNvPr>
        <xdr:cNvSpPr txBox="1"/>
      </xdr:nvSpPr>
      <xdr:spPr>
        <a:xfrm>
          <a:off x="6737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12209</xdr:rowOff>
    </xdr:from>
    <xdr:ext cx="469744" cy="259045"/>
    <xdr:sp macro="" textlink="">
      <xdr:nvSpPr>
        <xdr:cNvPr id="259" name="n_1mainValue【体育館・プール】&#10;一人当たり面積">
          <a:extLst>
            <a:ext uri="{FF2B5EF4-FFF2-40B4-BE49-F238E27FC236}">
              <a16:creationId xmlns:a16="http://schemas.microsoft.com/office/drawing/2014/main" id="{C420A327-635E-4C15-9C61-647A4E09E22F}"/>
            </a:ext>
          </a:extLst>
        </xdr:cNvPr>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43161</xdr:rowOff>
    </xdr:from>
    <xdr:ext cx="469744" cy="259045"/>
    <xdr:sp macro="" textlink="">
      <xdr:nvSpPr>
        <xdr:cNvPr id="260" name="n_2mainValue【体育館・プール】&#10;一人当たり面積">
          <a:extLst>
            <a:ext uri="{FF2B5EF4-FFF2-40B4-BE49-F238E27FC236}">
              <a16:creationId xmlns:a16="http://schemas.microsoft.com/office/drawing/2014/main" id="{ABB36892-B625-45EB-A37A-28B4DA935586}"/>
            </a:ext>
          </a:extLst>
        </xdr:cNvPr>
        <xdr:cNvSpPr txBox="1"/>
      </xdr:nvSpPr>
      <xdr:spPr>
        <a:xfrm>
          <a:off x="8515427" y="105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50345</xdr:rowOff>
    </xdr:from>
    <xdr:ext cx="469744" cy="259045"/>
    <xdr:sp macro="" textlink="">
      <xdr:nvSpPr>
        <xdr:cNvPr id="261" name="n_3mainValue【体育館・プール】&#10;一人当たり面積">
          <a:extLst>
            <a:ext uri="{FF2B5EF4-FFF2-40B4-BE49-F238E27FC236}">
              <a16:creationId xmlns:a16="http://schemas.microsoft.com/office/drawing/2014/main" id="{1CF8E02F-FA49-4C23-AAF7-81270C57BC47}"/>
            </a:ext>
          </a:extLst>
        </xdr:cNvPr>
        <xdr:cNvSpPr txBox="1"/>
      </xdr:nvSpPr>
      <xdr:spPr>
        <a:xfrm>
          <a:off x="7626427" y="105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47805</xdr:rowOff>
    </xdr:from>
    <xdr:ext cx="469744" cy="259045"/>
    <xdr:sp macro="" textlink="">
      <xdr:nvSpPr>
        <xdr:cNvPr id="262" name="n_4mainValue【体育館・プール】&#10;一人当たり面積">
          <a:extLst>
            <a:ext uri="{FF2B5EF4-FFF2-40B4-BE49-F238E27FC236}">
              <a16:creationId xmlns:a16="http://schemas.microsoft.com/office/drawing/2014/main" id="{6CD8F3B5-EA0C-42E9-B29D-9EF5A98E626C}"/>
            </a:ext>
          </a:extLst>
        </xdr:cNvPr>
        <xdr:cNvSpPr txBox="1"/>
      </xdr:nvSpPr>
      <xdr:spPr>
        <a:xfrm>
          <a:off x="6737427" y="110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27101FA-4341-48C5-BFD0-1B269463B7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2940675-7B3A-4CF2-8363-48DE0B38F6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5EF2716-7C07-4756-9810-FADD77073E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A9C04AB-0E57-46BC-95D9-0BEAAF96BB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C2AF044-A337-4711-BE38-CB70FEEB57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1307603-C3B2-4E85-925C-89E0EC86E9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94C72F6-C073-4530-A878-B340840CA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2F4BBCB-E68E-4653-9D0F-BDCF487356E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FB23D63-2963-4347-B986-E4C933278D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2C461A2-C0C3-4F57-9DCA-3820B95D06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FB75BFF7-78FB-4501-9587-F56128A27C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BE239BED-EE90-450C-BA95-B59267071D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F12BDBF9-A5BF-4E88-A1F9-10920F41DF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E958F108-8943-435C-8307-526B3990A1E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53C5B09E-44A0-4493-B55F-3F59FE7C069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890AB6B-2EDE-4F7C-8EA5-9D516D3DA8A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B3F417DF-1AF4-4389-8021-75B702C712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24C40DA3-6B56-4FA4-ABB0-C682FD0531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A13B09F6-62F0-4A03-9C6F-442B104EAA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FE4E8479-7D7F-479F-8153-94DCF5237E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F5B4708-026E-47A1-8582-5313181B13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682AA572-0036-4A80-9066-39D0F1DB26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B2DCA16C-0086-4C89-8B85-D01F1FC14E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EE454AF5-B193-4C7B-924E-EC92942655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79C6ED7B-4144-4404-977B-67B9AA44AD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7D3D94E8-9352-4AD1-8A93-7E6E1589A9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8D783397-3A28-4E84-8980-EBAF093023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A11AB8E8-1A89-43BE-ACF4-58F7929025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533B5681-DA4D-465C-8F0F-34A2C43D63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4EF79601-5ADC-4484-9551-8A650AAD5C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8F88C7DE-5AD6-46F6-9D58-05F0C4D5BD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7C89EFE1-97FE-4C1E-A223-B6A6E6BD23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F4426173-DEE6-4F3E-9A78-45E4C26FF0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B8C1905D-A825-4880-8CB9-BFB54856EF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4AFA53E-22E4-4C2D-8D11-63A5B835C4E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E60088DE-5FB2-43FA-B071-4161567BDE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9551293E-CBAB-4797-8665-AE67A8A8C4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77EF6D9C-01C9-41B3-A4C4-C1ADC59B98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7AE3AA5E-C7FC-4698-98C8-A223ABAD4E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C57FF87F-8E7F-4289-9950-955D046197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7C24E4D-804F-4B32-9B02-6B8F4FAB963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1B138011-191D-4536-98FD-56915370CF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ECC39C35-17A4-4981-A1DC-D568D889CA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30844D40-A00A-42A7-9F76-930436A706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D9EC9A02-EC37-46C5-B57E-382B465A303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FF4CB93B-98E7-489A-B837-E925A9BC5F6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B13C5495-2D2F-4E2D-80EE-51C8603A1A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C8F27147-A9DA-466D-9CE2-605BC4EF792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8E95CCAF-8AEF-4B92-B783-E7E7F8413B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CC97E371-3C3E-4836-B2F3-62B41F990D2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619906C4-B363-48DC-9AF7-8E9E2B5486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52153E26-F93F-4811-BBCA-C6AB72BC3B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65855DE9-384D-4433-9C40-6DF744E0C5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3DFA9E7A-1514-4782-AB10-5E6F432F56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85CEA5A3-402E-42B4-A289-71025D629FD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3DFE4AB4-12E2-4C76-A8BD-F45A52476C1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4C33325D-7F12-4BB5-8476-3BEE4447A8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9869C8BF-71B0-4DC7-A29E-AC841753926B}"/>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4EE2FC35-F8C6-4CF8-B468-C4A5B761E3D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B565EFD5-0D94-435B-BF2C-29C1A0B205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6E4BC36B-E297-4508-A100-3B375B23E9D3}"/>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a:extLst>
            <a:ext uri="{FF2B5EF4-FFF2-40B4-BE49-F238E27FC236}">
              <a16:creationId xmlns:a16="http://schemas.microsoft.com/office/drawing/2014/main" id="{BD0843DF-7984-477E-A053-CB95B8EC642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D549507-F971-4183-9780-35A4DA1CF613}"/>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6" name="フローチャート: 判断 325">
          <a:extLst>
            <a:ext uri="{FF2B5EF4-FFF2-40B4-BE49-F238E27FC236}">
              <a16:creationId xmlns:a16="http://schemas.microsoft.com/office/drawing/2014/main" id="{B8192733-6B83-4720-BA6F-FFBE9651DBD8}"/>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7" name="フローチャート: 判断 326">
          <a:extLst>
            <a:ext uri="{FF2B5EF4-FFF2-40B4-BE49-F238E27FC236}">
              <a16:creationId xmlns:a16="http://schemas.microsoft.com/office/drawing/2014/main" id="{5FA00652-97C8-49DD-935C-5B270C9322E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8" name="フローチャート: 判断 327">
          <a:extLst>
            <a:ext uri="{FF2B5EF4-FFF2-40B4-BE49-F238E27FC236}">
              <a16:creationId xmlns:a16="http://schemas.microsoft.com/office/drawing/2014/main" id="{7B085DA8-E628-4C58-BB4B-BF8A447BC4C8}"/>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9" name="フローチャート: 判断 328">
          <a:extLst>
            <a:ext uri="{FF2B5EF4-FFF2-40B4-BE49-F238E27FC236}">
              <a16:creationId xmlns:a16="http://schemas.microsoft.com/office/drawing/2014/main" id="{FACB0D62-60F4-4410-9CF8-BBA9461BBD54}"/>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30" name="フローチャート: 判断 329">
          <a:extLst>
            <a:ext uri="{FF2B5EF4-FFF2-40B4-BE49-F238E27FC236}">
              <a16:creationId xmlns:a16="http://schemas.microsoft.com/office/drawing/2014/main" id="{264BAB50-C90F-4237-982F-8FF2A5F6ABBE}"/>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4762AD8-7678-4AA7-940D-D29A299925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FA65BE0-3C9B-4AC2-8FB2-CEFB3515FE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DD8D03F-A322-494C-8D7B-686853A6DB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8A2ADDA-B74D-4982-B851-893D68F1A3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E3BED94-E090-4B2F-A31C-1DBC9AD49F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6" name="楕円 335">
          <a:extLst>
            <a:ext uri="{FF2B5EF4-FFF2-40B4-BE49-F238E27FC236}">
              <a16:creationId xmlns:a16="http://schemas.microsoft.com/office/drawing/2014/main" id="{2F78B37F-5DB1-4E07-B86D-E0C1ECEAFEF7}"/>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7" name="【一般廃棄物処理施設】&#10;有形固定資産減価償却率該当値テキスト">
          <a:extLst>
            <a:ext uri="{FF2B5EF4-FFF2-40B4-BE49-F238E27FC236}">
              <a16:creationId xmlns:a16="http://schemas.microsoft.com/office/drawing/2014/main" id="{DEFE543A-2769-4360-BE62-2A75B2A6958F}"/>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338" name="楕円 337">
          <a:extLst>
            <a:ext uri="{FF2B5EF4-FFF2-40B4-BE49-F238E27FC236}">
              <a16:creationId xmlns:a16="http://schemas.microsoft.com/office/drawing/2014/main" id="{C2A9078F-5094-4552-9F41-E148F812D14E}"/>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339" name="直線コネクタ 338">
          <a:extLst>
            <a:ext uri="{FF2B5EF4-FFF2-40B4-BE49-F238E27FC236}">
              <a16:creationId xmlns:a16="http://schemas.microsoft.com/office/drawing/2014/main" id="{D2F0E36C-1CC4-49D5-99F1-BE489B9B93D0}"/>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25400</xdr:rowOff>
    </xdr:from>
    <xdr:to>
      <xdr:col>76</xdr:col>
      <xdr:colOff>165100</xdr:colOff>
      <xdr:row>42</xdr:row>
      <xdr:rowOff>127000</xdr:rowOff>
    </xdr:to>
    <xdr:sp macro="" textlink="">
      <xdr:nvSpPr>
        <xdr:cNvPr id="340" name="楕円 339">
          <a:extLst>
            <a:ext uri="{FF2B5EF4-FFF2-40B4-BE49-F238E27FC236}">
              <a16:creationId xmlns:a16="http://schemas.microsoft.com/office/drawing/2014/main" id="{818CD825-B023-403B-B20B-A9BEE15BD6CF}"/>
            </a:ext>
          </a:extLst>
        </xdr:cNvPr>
        <xdr:cNvSpPr/>
      </xdr:nvSpPr>
      <xdr:spPr>
        <a:xfrm>
          <a:off x="14541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76200</xdr:rowOff>
    </xdr:from>
    <xdr:to>
      <xdr:col>81</xdr:col>
      <xdr:colOff>50800</xdr:colOff>
      <xdr:row>42</xdr:row>
      <xdr:rowOff>92528</xdr:rowOff>
    </xdr:to>
    <xdr:cxnSp macro="">
      <xdr:nvCxnSpPr>
        <xdr:cNvPr id="341" name="直線コネクタ 340">
          <a:extLst>
            <a:ext uri="{FF2B5EF4-FFF2-40B4-BE49-F238E27FC236}">
              <a16:creationId xmlns:a16="http://schemas.microsoft.com/office/drawing/2014/main" id="{E3F7A68F-C6A1-4552-B193-AD17BB5BAAC0}"/>
            </a:ext>
          </a:extLst>
        </xdr:cNvPr>
        <xdr:cNvCxnSpPr/>
      </xdr:nvCxnSpPr>
      <xdr:spPr>
        <a:xfrm>
          <a:off x="14592300" y="727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142966</xdr:rowOff>
    </xdr:from>
    <xdr:to>
      <xdr:col>72</xdr:col>
      <xdr:colOff>38100</xdr:colOff>
      <xdr:row>42</xdr:row>
      <xdr:rowOff>73116</xdr:rowOff>
    </xdr:to>
    <xdr:sp macro="" textlink="">
      <xdr:nvSpPr>
        <xdr:cNvPr id="342" name="楕円 341">
          <a:extLst>
            <a:ext uri="{FF2B5EF4-FFF2-40B4-BE49-F238E27FC236}">
              <a16:creationId xmlns:a16="http://schemas.microsoft.com/office/drawing/2014/main" id="{1BE0E481-EEDF-42EB-956D-30AF517986F8}"/>
            </a:ext>
          </a:extLst>
        </xdr:cNvPr>
        <xdr:cNvSpPr/>
      </xdr:nvSpPr>
      <xdr:spPr>
        <a:xfrm>
          <a:off x="13652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22316</xdr:rowOff>
    </xdr:from>
    <xdr:to>
      <xdr:col>76</xdr:col>
      <xdr:colOff>114300</xdr:colOff>
      <xdr:row>42</xdr:row>
      <xdr:rowOff>76200</xdr:rowOff>
    </xdr:to>
    <xdr:cxnSp macro="">
      <xdr:nvCxnSpPr>
        <xdr:cNvPr id="343" name="直線コネクタ 342">
          <a:extLst>
            <a:ext uri="{FF2B5EF4-FFF2-40B4-BE49-F238E27FC236}">
              <a16:creationId xmlns:a16="http://schemas.microsoft.com/office/drawing/2014/main" id="{B5584472-1BD5-41BB-B56E-575DB5F894A8}"/>
            </a:ext>
          </a:extLst>
        </xdr:cNvPr>
        <xdr:cNvCxnSpPr/>
      </xdr:nvCxnSpPr>
      <xdr:spPr>
        <a:xfrm>
          <a:off x="13703300" y="72232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89081</xdr:rowOff>
    </xdr:from>
    <xdr:to>
      <xdr:col>67</xdr:col>
      <xdr:colOff>101600</xdr:colOff>
      <xdr:row>42</xdr:row>
      <xdr:rowOff>19231</xdr:rowOff>
    </xdr:to>
    <xdr:sp macro="" textlink="">
      <xdr:nvSpPr>
        <xdr:cNvPr id="344" name="楕円 343">
          <a:extLst>
            <a:ext uri="{FF2B5EF4-FFF2-40B4-BE49-F238E27FC236}">
              <a16:creationId xmlns:a16="http://schemas.microsoft.com/office/drawing/2014/main" id="{37E11DA6-0C23-448A-AE9B-804CAC45F336}"/>
            </a:ext>
          </a:extLst>
        </xdr:cNvPr>
        <xdr:cNvSpPr/>
      </xdr:nvSpPr>
      <xdr:spPr>
        <a:xfrm>
          <a:off x="12763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139881</xdr:rowOff>
    </xdr:from>
    <xdr:to>
      <xdr:col>71</xdr:col>
      <xdr:colOff>177800</xdr:colOff>
      <xdr:row>42</xdr:row>
      <xdr:rowOff>22316</xdr:rowOff>
    </xdr:to>
    <xdr:cxnSp macro="">
      <xdr:nvCxnSpPr>
        <xdr:cNvPr id="345" name="直線コネクタ 344">
          <a:extLst>
            <a:ext uri="{FF2B5EF4-FFF2-40B4-BE49-F238E27FC236}">
              <a16:creationId xmlns:a16="http://schemas.microsoft.com/office/drawing/2014/main" id="{35132C7A-D063-4DC2-BCFD-CD9029702759}"/>
            </a:ext>
          </a:extLst>
        </xdr:cNvPr>
        <xdr:cNvCxnSpPr/>
      </xdr:nvCxnSpPr>
      <xdr:spPr>
        <a:xfrm>
          <a:off x="12814300" y="71693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1BC612A1-14ED-45E2-A5B1-35439350FA2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EE20DA20-0C55-4E2D-9BBC-19BDF0B67C83}"/>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C8BA42F1-DDA0-459C-91A7-64A401F7566F}"/>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6F9D448B-3A56-46A8-89FB-9F819C0A220F}"/>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350" name="n_1mainValue【一般廃棄物処理施設】&#10;有形固定資産減価償却率">
          <a:extLst>
            <a:ext uri="{FF2B5EF4-FFF2-40B4-BE49-F238E27FC236}">
              <a16:creationId xmlns:a16="http://schemas.microsoft.com/office/drawing/2014/main" id="{0079B9CB-4CF5-409C-8D18-DC225899FC82}"/>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118127</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A3B9D837-178C-4650-A786-9F1CD224ABCE}"/>
            </a:ext>
          </a:extLst>
        </xdr:cNvPr>
        <xdr:cNvSpPr txBox="1"/>
      </xdr:nvSpPr>
      <xdr:spPr>
        <a:xfrm>
          <a:off x="14389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64243</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AEF59357-18F4-448D-8630-0B464DEBACDF}"/>
            </a:ext>
          </a:extLst>
        </xdr:cNvPr>
        <xdr:cNvSpPr txBox="1"/>
      </xdr:nvSpPr>
      <xdr:spPr>
        <a:xfrm>
          <a:off x="13500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10358</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7FF4C4A0-21DF-42FF-8891-9D2D448A7A4B}"/>
            </a:ext>
          </a:extLst>
        </xdr:cNvPr>
        <xdr:cNvSpPr txBox="1"/>
      </xdr:nvSpPr>
      <xdr:spPr>
        <a:xfrm>
          <a:off x="12611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6BD2A81F-13F7-4C9E-8FAC-F708150E3B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A50DE61-5250-4B08-87D9-154978F334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1530B278-F836-4CBB-8DA9-C0D08BB819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94331D20-BC52-445A-AA2C-3FA91AF355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71199B40-E133-4DDE-BA8D-23B0D0A523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4DFCD2E3-FA43-4878-9A05-A127A2D88E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27D30DCA-1A09-472A-A6EF-FF591B63BD1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32CAEBF4-05EA-45C1-8C4C-1BD56A57FD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9FBEB81-F9BB-4FF6-85FC-D0C4FC4A8A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601BF132-5E72-49C6-B876-AC98266A71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97AFD2B0-FA70-4AE2-AEB2-EBD9F9A49CA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0EFCC666-ABCD-4249-9586-30C0702B7FF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D98CB8A9-F1BA-468C-866F-6C217D4F43A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EF27181D-296E-4BA9-8FC1-B30941FCF1F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0CF811A6-D01B-41F6-BACA-40F8766BFFC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E4D6A9AB-44E2-47B0-BF9D-87DD23295FC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104DA713-0A51-48C0-9577-F951423F1D4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5D509280-7D08-4C38-B3DE-2FDCA9E87FC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16014577-99BE-4A4B-B93C-CF19F72E619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3" name="テキスト ボックス 372">
          <a:extLst>
            <a:ext uri="{FF2B5EF4-FFF2-40B4-BE49-F238E27FC236}">
              <a16:creationId xmlns:a16="http://schemas.microsoft.com/office/drawing/2014/main" id="{6438D1AC-3F27-46C2-A9C7-2C6C13D7487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32745C5F-6896-4680-8F68-6D739ACA3CA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5" name="テキスト ボックス 374">
          <a:extLst>
            <a:ext uri="{FF2B5EF4-FFF2-40B4-BE49-F238E27FC236}">
              <a16:creationId xmlns:a16="http://schemas.microsoft.com/office/drawing/2014/main" id="{62C480E9-298A-4BA3-AAFF-496724DB246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75A4804B-DD89-45DD-9DED-29862B20E3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a:extLst>
            <a:ext uri="{FF2B5EF4-FFF2-40B4-BE49-F238E27FC236}">
              <a16:creationId xmlns:a16="http://schemas.microsoft.com/office/drawing/2014/main" id="{DC56971F-7E72-4E61-97F6-2EC39436DF1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E9E14E42-36B8-4A86-9502-97D21C9FD3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9" name="直線コネクタ 378">
          <a:extLst>
            <a:ext uri="{FF2B5EF4-FFF2-40B4-BE49-F238E27FC236}">
              <a16:creationId xmlns:a16="http://schemas.microsoft.com/office/drawing/2014/main" id="{D838B9AE-416C-4C16-9D6F-0A663BE2C47B}"/>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E8A46394-D880-47AC-959D-4B964462C695}"/>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1" name="直線コネクタ 380">
          <a:extLst>
            <a:ext uri="{FF2B5EF4-FFF2-40B4-BE49-F238E27FC236}">
              <a16:creationId xmlns:a16="http://schemas.microsoft.com/office/drawing/2014/main" id="{F5C48BE2-1A5B-4BB1-9E35-622971F4F525}"/>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2" name="【一般廃棄物処理施設】&#10;一人当たり有形固定資産（償却資産）額最大値テキスト">
          <a:extLst>
            <a:ext uri="{FF2B5EF4-FFF2-40B4-BE49-F238E27FC236}">
              <a16:creationId xmlns:a16="http://schemas.microsoft.com/office/drawing/2014/main" id="{E56BFF8A-EBF4-42FF-81AB-080640EAD23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3" name="直線コネクタ 382">
          <a:extLst>
            <a:ext uri="{FF2B5EF4-FFF2-40B4-BE49-F238E27FC236}">
              <a16:creationId xmlns:a16="http://schemas.microsoft.com/office/drawing/2014/main" id="{D4CF449A-1726-47A2-90E3-0844801958B9}"/>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C95194B5-C89B-47A2-8E2F-87C5F9A44665}"/>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5" name="フローチャート: 判断 384">
          <a:extLst>
            <a:ext uri="{FF2B5EF4-FFF2-40B4-BE49-F238E27FC236}">
              <a16:creationId xmlns:a16="http://schemas.microsoft.com/office/drawing/2014/main" id="{994E7D51-3989-4CA4-A5CF-8CAF2A600F06}"/>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6" name="フローチャート: 判断 385">
          <a:extLst>
            <a:ext uri="{FF2B5EF4-FFF2-40B4-BE49-F238E27FC236}">
              <a16:creationId xmlns:a16="http://schemas.microsoft.com/office/drawing/2014/main" id="{DFBE1D0C-2CB1-4658-8E36-EB131E3FE49C}"/>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32131</xdr:rowOff>
    </xdr:from>
    <xdr:to>
      <xdr:col>107</xdr:col>
      <xdr:colOff>101600</xdr:colOff>
      <xdr:row>41</xdr:row>
      <xdr:rowOff>133731</xdr:rowOff>
    </xdr:to>
    <xdr:sp macro="" textlink="">
      <xdr:nvSpPr>
        <xdr:cNvPr id="387" name="フローチャート: 判断 386">
          <a:extLst>
            <a:ext uri="{FF2B5EF4-FFF2-40B4-BE49-F238E27FC236}">
              <a16:creationId xmlns:a16="http://schemas.microsoft.com/office/drawing/2014/main" id="{0B0B6022-F92E-4485-8317-18295A93DAC2}"/>
            </a:ext>
          </a:extLst>
        </xdr:cNvPr>
        <xdr:cNvSpPr/>
      </xdr:nvSpPr>
      <xdr:spPr>
        <a:xfrm>
          <a:off x="20383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31392</xdr:rowOff>
    </xdr:from>
    <xdr:to>
      <xdr:col>102</xdr:col>
      <xdr:colOff>165100</xdr:colOff>
      <xdr:row>41</xdr:row>
      <xdr:rowOff>132992</xdr:rowOff>
    </xdr:to>
    <xdr:sp macro="" textlink="">
      <xdr:nvSpPr>
        <xdr:cNvPr id="388" name="フローチャート: 判断 387">
          <a:extLst>
            <a:ext uri="{FF2B5EF4-FFF2-40B4-BE49-F238E27FC236}">
              <a16:creationId xmlns:a16="http://schemas.microsoft.com/office/drawing/2014/main" id="{1D65D770-262A-47E9-9A72-C2B183AA3433}"/>
            </a:ext>
          </a:extLst>
        </xdr:cNvPr>
        <xdr:cNvSpPr/>
      </xdr:nvSpPr>
      <xdr:spPr>
        <a:xfrm>
          <a:off x="19494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54376</xdr:rowOff>
    </xdr:from>
    <xdr:to>
      <xdr:col>98</xdr:col>
      <xdr:colOff>38100</xdr:colOff>
      <xdr:row>41</xdr:row>
      <xdr:rowOff>155976</xdr:rowOff>
    </xdr:to>
    <xdr:sp macro="" textlink="">
      <xdr:nvSpPr>
        <xdr:cNvPr id="389" name="フローチャート: 判断 388">
          <a:extLst>
            <a:ext uri="{FF2B5EF4-FFF2-40B4-BE49-F238E27FC236}">
              <a16:creationId xmlns:a16="http://schemas.microsoft.com/office/drawing/2014/main" id="{02F8E310-D677-48D6-8380-356F41F9CC49}"/>
            </a:ext>
          </a:extLst>
        </xdr:cNvPr>
        <xdr:cNvSpPr/>
      </xdr:nvSpPr>
      <xdr:spPr>
        <a:xfrm>
          <a:off x="18605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CEFDA229-9666-4E9F-B0EB-975AAFBDA2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24C2246-F630-47D0-9009-6B5B77AC886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66830CD5-6811-49AB-A4E5-0398B0C928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7D7AC9F1-2796-481C-A98B-B275E6F2D1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21B8C5B-EFC6-459C-8B0E-6C937EE06A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32917</xdr:rowOff>
    </xdr:from>
    <xdr:to>
      <xdr:col>116</xdr:col>
      <xdr:colOff>114300</xdr:colOff>
      <xdr:row>42</xdr:row>
      <xdr:rowOff>134517</xdr:rowOff>
    </xdr:to>
    <xdr:sp macro="" textlink="">
      <xdr:nvSpPr>
        <xdr:cNvPr id="395" name="楕円 394">
          <a:extLst>
            <a:ext uri="{FF2B5EF4-FFF2-40B4-BE49-F238E27FC236}">
              <a16:creationId xmlns:a16="http://schemas.microsoft.com/office/drawing/2014/main" id="{2CDF97CE-1D7F-4F5A-B108-194E211F80EC}"/>
            </a:ext>
          </a:extLst>
        </xdr:cNvPr>
        <xdr:cNvSpPr/>
      </xdr:nvSpPr>
      <xdr:spPr>
        <a:xfrm>
          <a:off x="22110700" y="72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119294</xdr:rowOff>
    </xdr:from>
    <xdr:ext cx="469744" cy="259045"/>
    <xdr:sp macro="" textlink="">
      <xdr:nvSpPr>
        <xdr:cNvPr id="396" name="【一般廃棄物処理施設】&#10;一人当たり有形固定資産（償却資産）額該当値テキスト">
          <a:extLst>
            <a:ext uri="{FF2B5EF4-FFF2-40B4-BE49-F238E27FC236}">
              <a16:creationId xmlns:a16="http://schemas.microsoft.com/office/drawing/2014/main" id="{B77C982F-E95E-4E29-AAA7-A1062548AC4C}"/>
            </a:ext>
          </a:extLst>
        </xdr:cNvPr>
        <xdr:cNvSpPr txBox="1"/>
      </xdr:nvSpPr>
      <xdr:spPr>
        <a:xfrm>
          <a:off x="22199600" y="71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33049</xdr:rowOff>
    </xdr:from>
    <xdr:to>
      <xdr:col>112</xdr:col>
      <xdr:colOff>38100</xdr:colOff>
      <xdr:row>42</xdr:row>
      <xdr:rowOff>134649</xdr:rowOff>
    </xdr:to>
    <xdr:sp macro="" textlink="">
      <xdr:nvSpPr>
        <xdr:cNvPr id="397" name="楕円 396">
          <a:extLst>
            <a:ext uri="{FF2B5EF4-FFF2-40B4-BE49-F238E27FC236}">
              <a16:creationId xmlns:a16="http://schemas.microsoft.com/office/drawing/2014/main" id="{A879351C-81BB-4C33-BC8D-F7FD5891A854}"/>
            </a:ext>
          </a:extLst>
        </xdr:cNvPr>
        <xdr:cNvSpPr/>
      </xdr:nvSpPr>
      <xdr:spPr>
        <a:xfrm>
          <a:off x="21272500" y="72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83717</xdr:rowOff>
    </xdr:from>
    <xdr:to>
      <xdr:col>116</xdr:col>
      <xdr:colOff>63500</xdr:colOff>
      <xdr:row>42</xdr:row>
      <xdr:rowOff>83849</xdr:rowOff>
    </xdr:to>
    <xdr:cxnSp macro="">
      <xdr:nvCxnSpPr>
        <xdr:cNvPr id="398" name="直線コネクタ 397">
          <a:extLst>
            <a:ext uri="{FF2B5EF4-FFF2-40B4-BE49-F238E27FC236}">
              <a16:creationId xmlns:a16="http://schemas.microsoft.com/office/drawing/2014/main" id="{85D39BA7-A54B-4B35-8ABA-2B06EA471296}"/>
            </a:ext>
          </a:extLst>
        </xdr:cNvPr>
        <xdr:cNvCxnSpPr/>
      </xdr:nvCxnSpPr>
      <xdr:spPr>
        <a:xfrm flipV="1">
          <a:off x="21323300" y="7284617"/>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33189</xdr:rowOff>
    </xdr:from>
    <xdr:to>
      <xdr:col>107</xdr:col>
      <xdr:colOff>101600</xdr:colOff>
      <xdr:row>42</xdr:row>
      <xdr:rowOff>134789</xdr:rowOff>
    </xdr:to>
    <xdr:sp macro="" textlink="">
      <xdr:nvSpPr>
        <xdr:cNvPr id="399" name="楕円 398">
          <a:extLst>
            <a:ext uri="{FF2B5EF4-FFF2-40B4-BE49-F238E27FC236}">
              <a16:creationId xmlns:a16="http://schemas.microsoft.com/office/drawing/2014/main" id="{DA77334B-16B1-4AE2-8CED-00383947E27B}"/>
            </a:ext>
          </a:extLst>
        </xdr:cNvPr>
        <xdr:cNvSpPr/>
      </xdr:nvSpPr>
      <xdr:spPr>
        <a:xfrm>
          <a:off x="20383500" y="72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83849</xdr:rowOff>
    </xdr:from>
    <xdr:to>
      <xdr:col>111</xdr:col>
      <xdr:colOff>177800</xdr:colOff>
      <xdr:row>42</xdr:row>
      <xdr:rowOff>83989</xdr:rowOff>
    </xdr:to>
    <xdr:cxnSp macro="">
      <xdr:nvCxnSpPr>
        <xdr:cNvPr id="400" name="直線コネクタ 399">
          <a:extLst>
            <a:ext uri="{FF2B5EF4-FFF2-40B4-BE49-F238E27FC236}">
              <a16:creationId xmlns:a16="http://schemas.microsoft.com/office/drawing/2014/main" id="{E45F01F0-6F94-4C30-99BF-2E711995571C}"/>
            </a:ext>
          </a:extLst>
        </xdr:cNvPr>
        <xdr:cNvCxnSpPr/>
      </xdr:nvCxnSpPr>
      <xdr:spPr>
        <a:xfrm flipV="1">
          <a:off x="20434300" y="7284749"/>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33379</xdr:rowOff>
    </xdr:from>
    <xdr:to>
      <xdr:col>102</xdr:col>
      <xdr:colOff>165100</xdr:colOff>
      <xdr:row>42</xdr:row>
      <xdr:rowOff>134979</xdr:rowOff>
    </xdr:to>
    <xdr:sp macro="" textlink="">
      <xdr:nvSpPr>
        <xdr:cNvPr id="401" name="楕円 400">
          <a:extLst>
            <a:ext uri="{FF2B5EF4-FFF2-40B4-BE49-F238E27FC236}">
              <a16:creationId xmlns:a16="http://schemas.microsoft.com/office/drawing/2014/main" id="{AFFCC78A-4893-4EFF-97CC-1AD01B32C991}"/>
            </a:ext>
          </a:extLst>
        </xdr:cNvPr>
        <xdr:cNvSpPr/>
      </xdr:nvSpPr>
      <xdr:spPr>
        <a:xfrm>
          <a:off x="19494500" y="72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83989</xdr:rowOff>
    </xdr:from>
    <xdr:to>
      <xdr:col>107</xdr:col>
      <xdr:colOff>50800</xdr:colOff>
      <xdr:row>42</xdr:row>
      <xdr:rowOff>84179</xdr:rowOff>
    </xdr:to>
    <xdr:cxnSp macro="">
      <xdr:nvCxnSpPr>
        <xdr:cNvPr id="402" name="直線コネクタ 401">
          <a:extLst>
            <a:ext uri="{FF2B5EF4-FFF2-40B4-BE49-F238E27FC236}">
              <a16:creationId xmlns:a16="http://schemas.microsoft.com/office/drawing/2014/main" id="{45A97F61-838D-49A3-9993-31126F7D77FC}"/>
            </a:ext>
          </a:extLst>
        </xdr:cNvPr>
        <xdr:cNvCxnSpPr/>
      </xdr:nvCxnSpPr>
      <xdr:spPr>
        <a:xfrm flipV="1">
          <a:off x="19545300" y="728488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33559</xdr:rowOff>
    </xdr:from>
    <xdr:to>
      <xdr:col>98</xdr:col>
      <xdr:colOff>38100</xdr:colOff>
      <xdr:row>42</xdr:row>
      <xdr:rowOff>135159</xdr:rowOff>
    </xdr:to>
    <xdr:sp macro="" textlink="">
      <xdr:nvSpPr>
        <xdr:cNvPr id="403" name="楕円 402">
          <a:extLst>
            <a:ext uri="{FF2B5EF4-FFF2-40B4-BE49-F238E27FC236}">
              <a16:creationId xmlns:a16="http://schemas.microsoft.com/office/drawing/2014/main" id="{08048EFE-5575-459B-AC64-524DA11D3256}"/>
            </a:ext>
          </a:extLst>
        </xdr:cNvPr>
        <xdr:cNvSpPr/>
      </xdr:nvSpPr>
      <xdr:spPr>
        <a:xfrm>
          <a:off x="18605500" y="72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84179</xdr:rowOff>
    </xdr:from>
    <xdr:to>
      <xdr:col>102</xdr:col>
      <xdr:colOff>114300</xdr:colOff>
      <xdr:row>42</xdr:row>
      <xdr:rowOff>84359</xdr:rowOff>
    </xdr:to>
    <xdr:cxnSp macro="">
      <xdr:nvCxnSpPr>
        <xdr:cNvPr id="404" name="直線コネクタ 403">
          <a:extLst>
            <a:ext uri="{FF2B5EF4-FFF2-40B4-BE49-F238E27FC236}">
              <a16:creationId xmlns:a16="http://schemas.microsoft.com/office/drawing/2014/main" id="{0ECFAE68-35A0-4B73-8DFC-8F7E689223FB}"/>
            </a:ext>
          </a:extLst>
        </xdr:cNvPr>
        <xdr:cNvCxnSpPr/>
      </xdr:nvCxnSpPr>
      <xdr:spPr>
        <a:xfrm flipV="1">
          <a:off x="18656300" y="728507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3713CAD3-663B-4D87-9E7A-A81B52C9C5C4}"/>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150258</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916EE7D1-6CBD-4902-8B05-930B398B0B7E}"/>
            </a:ext>
          </a:extLst>
        </xdr:cNvPr>
        <xdr:cNvSpPr txBox="1"/>
      </xdr:nvSpPr>
      <xdr:spPr>
        <a:xfrm>
          <a:off x="201347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149519</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D49CFE5B-3D10-47BA-BF48-D3B7298E20CD}"/>
            </a:ext>
          </a:extLst>
        </xdr:cNvPr>
        <xdr:cNvSpPr txBox="1"/>
      </xdr:nvSpPr>
      <xdr:spPr>
        <a:xfrm>
          <a:off x="19245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1053</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2A43CC1E-B617-45DD-BDC6-D0FDBF6534C7}"/>
            </a:ext>
          </a:extLst>
        </xdr:cNvPr>
        <xdr:cNvSpPr txBox="1"/>
      </xdr:nvSpPr>
      <xdr:spPr>
        <a:xfrm>
          <a:off x="18356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125776</xdr:rowOff>
    </xdr:from>
    <xdr:ext cx="469744" cy="259045"/>
    <xdr:sp macro="" textlink="">
      <xdr:nvSpPr>
        <xdr:cNvPr id="409" name="n_1mainValue【一般廃棄物処理施設】&#10;一人当たり有形固定資産（償却資産）額">
          <a:extLst>
            <a:ext uri="{FF2B5EF4-FFF2-40B4-BE49-F238E27FC236}">
              <a16:creationId xmlns:a16="http://schemas.microsoft.com/office/drawing/2014/main" id="{E616232D-D3D0-4760-ACFD-4E2025E27084}"/>
            </a:ext>
          </a:extLst>
        </xdr:cNvPr>
        <xdr:cNvSpPr txBox="1"/>
      </xdr:nvSpPr>
      <xdr:spPr>
        <a:xfrm>
          <a:off x="21075728" y="73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125916</xdr:rowOff>
    </xdr:from>
    <xdr:ext cx="469744" cy="259045"/>
    <xdr:sp macro="" textlink="">
      <xdr:nvSpPr>
        <xdr:cNvPr id="410" name="n_2mainValue【一般廃棄物処理施設】&#10;一人当たり有形固定資産（償却資産）額">
          <a:extLst>
            <a:ext uri="{FF2B5EF4-FFF2-40B4-BE49-F238E27FC236}">
              <a16:creationId xmlns:a16="http://schemas.microsoft.com/office/drawing/2014/main" id="{BE66E978-C3C2-43F5-8808-FC6430E24D0A}"/>
            </a:ext>
          </a:extLst>
        </xdr:cNvPr>
        <xdr:cNvSpPr txBox="1"/>
      </xdr:nvSpPr>
      <xdr:spPr>
        <a:xfrm>
          <a:off x="20199428" y="73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126106</xdr:rowOff>
    </xdr:from>
    <xdr:ext cx="469744" cy="259045"/>
    <xdr:sp macro="" textlink="">
      <xdr:nvSpPr>
        <xdr:cNvPr id="411" name="n_3mainValue【一般廃棄物処理施設】&#10;一人当たり有形固定資産（償却資産）額">
          <a:extLst>
            <a:ext uri="{FF2B5EF4-FFF2-40B4-BE49-F238E27FC236}">
              <a16:creationId xmlns:a16="http://schemas.microsoft.com/office/drawing/2014/main" id="{B36E0B92-4E07-48D0-A01B-8BC019DD98AE}"/>
            </a:ext>
          </a:extLst>
        </xdr:cNvPr>
        <xdr:cNvSpPr txBox="1"/>
      </xdr:nvSpPr>
      <xdr:spPr>
        <a:xfrm>
          <a:off x="19310428" y="73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126286</xdr:rowOff>
    </xdr:from>
    <xdr:ext cx="469744" cy="259045"/>
    <xdr:sp macro="" textlink="">
      <xdr:nvSpPr>
        <xdr:cNvPr id="412" name="n_4mainValue【一般廃棄物処理施設】&#10;一人当たり有形固定資産（償却資産）額">
          <a:extLst>
            <a:ext uri="{FF2B5EF4-FFF2-40B4-BE49-F238E27FC236}">
              <a16:creationId xmlns:a16="http://schemas.microsoft.com/office/drawing/2014/main" id="{68DEE9AE-2FD1-45EE-8D9A-35252D1FFDF3}"/>
            </a:ext>
          </a:extLst>
        </xdr:cNvPr>
        <xdr:cNvSpPr txBox="1"/>
      </xdr:nvSpPr>
      <xdr:spPr>
        <a:xfrm>
          <a:off x="18421428" y="732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B823762B-9A5D-4A5C-8E22-5EF14B7243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F2C18E37-5AE7-4F8B-9F3F-B88D083119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DC43B0F-2C09-497E-899E-D33D64415D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C4146F6B-5F1A-4E02-AE9B-192BD081BE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66A51152-4A4A-4F9D-A966-24E65FACC2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707544CC-6BDE-4D7C-85AC-AE8AE62879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D4FE3552-6F73-4EA0-8278-5E03BE3517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8B33E32D-EA7B-4E3B-9D56-B96B186224C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0EF45F3C-7DBA-4F94-8E55-97E3CEA0B0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B370AC8A-7F04-4B0D-A5B9-468DB26083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1CB2FB0F-98AB-4179-BE25-492BAF704A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00244E49-4249-469A-878B-6C6F19474A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033B23F8-BA64-4070-B8D2-12D015FFDC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B3305EBE-AB77-4A57-BA2A-C44F958F65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DC5ED2B8-E101-4E7B-9EFB-3A441693A5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4E5CC14B-8D9C-4189-BDCB-B916C7BED48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D9D5087B-C50B-4551-9942-CA18260C4A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8848C0A7-D25C-40CD-8DA7-757404E480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85F26E07-0E5A-4841-8C99-7D58B85F42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D6F14D73-32A3-4C35-BB83-C6AE885C09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CCA94C26-BA71-420F-B922-0A71849834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FBB53383-2CDA-4510-9695-07FBF4FA30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611C89E1-70A4-496B-AB3B-8A7C6F26DA7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391E615A-A3FB-4833-8A2C-432260E105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97BE96ED-99A4-46C8-8E23-51D2FDF3DE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FC2427C1-1578-4A83-8BFF-93A8B70FE0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B893F531-6356-4899-9BB8-653C3775DC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a:extLst>
            <a:ext uri="{FF2B5EF4-FFF2-40B4-BE49-F238E27FC236}">
              <a16:creationId xmlns:a16="http://schemas.microsoft.com/office/drawing/2014/main" id="{1033EDCD-BC66-4ED6-91D4-63A3C2C55E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1A960674-5F20-4780-AC3F-7F99901BE53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a:extLst>
            <a:ext uri="{FF2B5EF4-FFF2-40B4-BE49-F238E27FC236}">
              <a16:creationId xmlns:a16="http://schemas.microsoft.com/office/drawing/2014/main" id="{DE3CF19B-7460-4A48-97E2-42D3E3BD98B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a:extLst>
            <a:ext uri="{FF2B5EF4-FFF2-40B4-BE49-F238E27FC236}">
              <a16:creationId xmlns:a16="http://schemas.microsoft.com/office/drawing/2014/main" id="{86BDFA96-387A-49C4-95AD-1518D72A434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a:extLst>
            <a:ext uri="{FF2B5EF4-FFF2-40B4-BE49-F238E27FC236}">
              <a16:creationId xmlns:a16="http://schemas.microsoft.com/office/drawing/2014/main" id="{C16D793E-82F6-4839-9793-61599220EE6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a:extLst>
            <a:ext uri="{FF2B5EF4-FFF2-40B4-BE49-F238E27FC236}">
              <a16:creationId xmlns:a16="http://schemas.microsoft.com/office/drawing/2014/main" id="{80C4C700-C57F-43F5-B5C4-8682E1A9D5B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a:extLst>
            <a:ext uri="{FF2B5EF4-FFF2-40B4-BE49-F238E27FC236}">
              <a16:creationId xmlns:a16="http://schemas.microsoft.com/office/drawing/2014/main" id="{85BFA7FE-EDB3-4BB0-8A02-96641BA118C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a:extLst>
            <a:ext uri="{FF2B5EF4-FFF2-40B4-BE49-F238E27FC236}">
              <a16:creationId xmlns:a16="http://schemas.microsoft.com/office/drawing/2014/main" id="{3FA2C3A5-8DCA-4BB2-A5A3-9699E905A3C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a:extLst>
            <a:ext uri="{FF2B5EF4-FFF2-40B4-BE49-F238E27FC236}">
              <a16:creationId xmlns:a16="http://schemas.microsoft.com/office/drawing/2014/main" id="{2C939599-3ECD-4B68-9E23-E3054B60B76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9" name="テキスト ボックス 448">
          <a:extLst>
            <a:ext uri="{FF2B5EF4-FFF2-40B4-BE49-F238E27FC236}">
              <a16:creationId xmlns:a16="http://schemas.microsoft.com/office/drawing/2014/main" id="{2CB0B110-6152-451C-86CD-755D6EB2ECB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2FD212B4-DF8C-43D0-80F7-D778745C73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7B3C50B7-1FE6-4ED2-AFBC-43290E6161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2" name="直線コネクタ 451">
          <a:extLst>
            <a:ext uri="{FF2B5EF4-FFF2-40B4-BE49-F238E27FC236}">
              <a16:creationId xmlns:a16="http://schemas.microsoft.com/office/drawing/2014/main" id="{BD72ECF7-7362-463D-88A9-A33E0E29C0A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FEC04635-3609-44BD-BF35-96D22B70231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4" name="直線コネクタ 453">
          <a:extLst>
            <a:ext uri="{FF2B5EF4-FFF2-40B4-BE49-F238E27FC236}">
              <a16:creationId xmlns:a16="http://schemas.microsoft.com/office/drawing/2014/main" id="{32966175-C662-4248-B8D1-7C6EE9BB321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9C11C1B4-DF4D-4334-A9AB-162070DDB97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6" name="直線コネクタ 455">
          <a:extLst>
            <a:ext uri="{FF2B5EF4-FFF2-40B4-BE49-F238E27FC236}">
              <a16:creationId xmlns:a16="http://schemas.microsoft.com/office/drawing/2014/main" id="{D01079BC-3306-469F-A0BF-088FDCE41D5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4D462945-9358-46F0-8159-387494AA8BA8}"/>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8" name="フローチャート: 判断 457">
          <a:extLst>
            <a:ext uri="{FF2B5EF4-FFF2-40B4-BE49-F238E27FC236}">
              <a16:creationId xmlns:a16="http://schemas.microsoft.com/office/drawing/2014/main" id="{6164FC2C-6F38-41D7-B381-36B26C6E15E2}"/>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9" name="フローチャート: 判断 458">
          <a:extLst>
            <a:ext uri="{FF2B5EF4-FFF2-40B4-BE49-F238E27FC236}">
              <a16:creationId xmlns:a16="http://schemas.microsoft.com/office/drawing/2014/main" id="{230540AA-B1AC-45FF-A4E9-9F0E9017870C}"/>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36830</xdr:rowOff>
    </xdr:from>
    <xdr:to>
      <xdr:col>76</xdr:col>
      <xdr:colOff>165100</xdr:colOff>
      <xdr:row>82</xdr:row>
      <xdr:rowOff>138430</xdr:rowOff>
    </xdr:to>
    <xdr:sp macro="" textlink="">
      <xdr:nvSpPr>
        <xdr:cNvPr id="460" name="フローチャート: 判断 459">
          <a:extLst>
            <a:ext uri="{FF2B5EF4-FFF2-40B4-BE49-F238E27FC236}">
              <a16:creationId xmlns:a16="http://schemas.microsoft.com/office/drawing/2014/main" id="{DE4A7C3D-8BD3-4EB7-90EC-0DD999561873}"/>
            </a:ext>
          </a:extLst>
        </xdr:cNvPr>
        <xdr:cNvSpPr/>
      </xdr:nvSpPr>
      <xdr:spPr>
        <a:xfrm>
          <a:off x="14541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33020</xdr:rowOff>
    </xdr:from>
    <xdr:to>
      <xdr:col>72</xdr:col>
      <xdr:colOff>38100</xdr:colOff>
      <xdr:row>82</xdr:row>
      <xdr:rowOff>134620</xdr:rowOff>
    </xdr:to>
    <xdr:sp macro="" textlink="">
      <xdr:nvSpPr>
        <xdr:cNvPr id="461" name="フローチャート: 判断 460">
          <a:extLst>
            <a:ext uri="{FF2B5EF4-FFF2-40B4-BE49-F238E27FC236}">
              <a16:creationId xmlns:a16="http://schemas.microsoft.com/office/drawing/2014/main" id="{4D375D71-0215-4BD8-80DE-E60FB1D9C1AB}"/>
            </a:ext>
          </a:extLst>
        </xdr:cNvPr>
        <xdr:cNvSpPr/>
      </xdr:nvSpPr>
      <xdr:spPr>
        <a:xfrm>
          <a:off x="13652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49530</xdr:rowOff>
    </xdr:from>
    <xdr:to>
      <xdr:col>67</xdr:col>
      <xdr:colOff>101600</xdr:colOff>
      <xdr:row>82</xdr:row>
      <xdr:rowOff>151130</xdr:rowOff>
    </xdr:to>
    <xdr:sp macro="" textlink="">
      <xdr:nvSpPr>
        <xdr:cNvPr id="462" name="フローチャート: 判断 461">
          <a:extLst>
            <a:ext uri="{FF2B5EF4-FFF2-40B4-BE49-F238E27FC236}">
              <a16:creationId xmlns:a16="http://schemas.microsoft.com/office/drawing/2014/main" id="{421DB692-1E4B-4DE7-A3CB-53FD786B9F85}"/>
            </a:ext>
          </a:extLst>
        </xdr:cNvPr>
        <xdr:cNvSpPr/>
      </xdr:nvSpPr>
      <xdr:spPr>
        <a:xfrm>
          <a:off x="12763500" y="1410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C6955AC2-9DDD-4E50-9FDC-156C259854D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617F66D-96B7-499F-9D93-D1A70EA170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4FFCCD45-502E-4DBE-ABF0-98C22DEFC3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68DF05F-C0D8-4A58-9F09-E03651E39E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4065D256-D890-4A64-99CC-7CEEE66FB9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68" name="楕円 467">
          <a:extLst>
            <a:ext uri="{FF2B5EF4-FFF2-40B4-BE49-F238E27FC236}">
              <a16:creationId xmlns:a16="http://schemas.microsoft.com/office/drawing/2014/main" id="{8D8092A2-0822-4238-9693-647FE359B785}"/>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469" name="【消防施設】&#10;有形固定資産減価償却率該当値テキスト">
          <a:extLst>
            <a:ext uri="{FF2B5EF4-FFF2-40B4-BE49-F238E27FC236}">
              <a16:creationId xmlns:a16="http://schemas.microsoft.com/office/drawing/2014/main" id="{6CEB2CC7-2529-4D16-80EB-155925532AD5}"/>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470" name="n_1aveValue【消防施設】&#10;有形固定資産減価償却率">
          <a:extLst>
            <a:ext uri="{FF2B5EF4-FFF2-40B4-BE49-F238E27FC236}">
              <a16:creationId xmlns:a16="http://schemas.microsoft.com/office/drawing/2014/main" id="{D8982EA4-8444-4EA7-A4D2-DF19977CFDD1}"/>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154957</xdr:rowOff>
    </xdr:from>
    <xdr:ext cx="405111" cy="259045"/>
    <xdr:sp macro="" textlink="">
      <xdr:nvSpPr>
        <xdr:cNvPr id="471" name="n_2aveValue【消防施設】&#10;有形固定資産減価償却率">
          <a:extLst>
            <a:ext uri="{FF2B5EF4-FFF2-40B4-BE49-F238E27FC236}">
              <a16:creationId xmlns:a16="http://schemas.microsoft.com/office/drawing/2014/main" id="{1EF348E7-94F1-45CF-B7AE-7DE25EB24E8C}"/>
            </a:ext>
          </a:extLst>
        </xdr:cNvPr>
        <xdr:cNvSpPr txBox="1"/>
      </xdr:nvSpPr>
      <xdr:spPr>
        <a:xfrm>
          <a:off x="143897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472" name="n_3aveValue【消防施設】&#10;有形固定資産減価償却率">
          <a:extLst>
            <a:ext uri="{FF2B5EF4-FFF2-40B4-BE49-F238E27FC236}">
              <a16:creationId xmlns:a16="http://schemas.microsoft.com/office/drawing/2014/main" id="{91B998DF-9172-4090-A23A-22971EDC35AD}"/>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167657</xdr:rowOff>
    </xdr:from>
    <xdr:ext cx="405111" cy="259045"/>
    <xdr:sp macro="" textlink="">
      <xdr:nvSpPr>
        <xdr:cNvPr id="473" name="n_4aveValue【消防施設】&#10;有形固定資産減価償却率">
          <a:extLst>
            <a:ext uri="{FF2B5EF4-FFF2-40B4-BE49-F238E27FC236}">
              <a16:creationId xmlns:a16="http://schemas.microsoft.com/office/drawing/2014/main" id="{8A7757CF-1AEB-42F5-8E7F-AA00CB219D0C}"/>
            </a:ext>
          </a:extLst>
        </xdr:cNvPr>
        <xdr:cNvSpPr txBox="1"/>
      </xdr:nvSpPr>
      <xdr:spPr>
        <a:xfrm>
          <a:off x="12611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a:extLst>
            <a:ext uri="{FF2B5EF4-FFF2-40B4-BE49-F238E27FC236}">
              <a16:creationId xmlns:a16="http://schemas.microsoft.com/office/drawing/2014/main" id="{56B1A27A-CD17-4A07-A6CD-B7B562F149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a:extLst>
            <a:ext uri="{FF2B5EF4-FFF2-40B4-BE49-F238E27FC236}">
              <a16:creationId xmlns:a16="http://schemas.microsoft.com/office/drawing/2014/main" id="{F9B52CE4-3122-4296-8C8A-936FB50953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a:extLst>
            <a:ext uri="{FF2B5EF4-FFF2-40B4-BE49-F238E27FC236}">
              <a16:creationId xmlns:a16="http://schemas.microsoft.com/office/drawing/2014/main" id="{D0343603-5294-47DD-A952-FB1BAA53CB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a:extLst>
            <a:ext uri="{FF2B5EF4-FFF2-40B4-BE49-F238E27FC236}">
              <a16:creationId xmlns:a16="http://schemas.microsoft.com/office/drawing/2014/main" id="{707459D9-164A-4631-BE1E-A1A2CDA73A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a:extLst>
            <a:ext uri="{FF2B5EF4-FFF2-40B4-BE49-F238E27FC236}">
              <a16:creationId xmlns:a16="http://schemas.microsoft.com/office/drawing/2014/main" id="{53CC8E0A-C64E-4C53-9F53-B87BCB4AE8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a:extLst>
            <a:ext uri="{FF2B5EF4-FFF2-40B4-BE49-F238E27FC236}">
              <a16:creationId xmlns:a16="http://schemas.microsoft.com/office/drawing/2014/main" id="{DC65F075-FDB0-4981-B813-8B42CAD04E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a:extLst>
            <a:ext uri="{FF2B5EF4-FFF2-40B4-BE49-F238E27FC236}">
              <a16:creationId xmlns:a16="http://schemas.microsoft.com/office/drawing/2014/main" id="{EDB1030A-FB0D-4DB0-A7F2-DEF2AED5A5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a:extLst>
            <a:ext uri="{FF2B5EF4-FFF2-40B4-BE49-F238E27FC236}">
              <a16:creationId xmlns:a16="http://schemas.microsoft.com/office/drawing/2014/main" id="{20653D6A-B915-47CC-9680-DE36FCF2DCB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2" name="テキスト ボックス 481">
          <a:extLst>
            <a:ext uri="{FF2B5EF4-FFF2-40B4-BE49-F238E27FC236}">
              <a16:creationId xmlns:a16="http://schemas.microsoft.com/office/drawing/2014/main" id="{BB5AD027-D959-4745-BC66-184FC7CC826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3" name="直線コネクタ 482">
          <a:extLst>
            <a:ext uri="{FF2B5EF4-FFF2-40B4-BE49-F238E27FC236}">
              <a16:creationId xmlns:a16="http://schemas.microsoft.com/office/drawing/2014/main" id="{DFE21F93-917F-437B-A444-1ED03A3697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4" name="直線コネクタ 483">
          <a:extLst>
            <a:ext uri="{FF2B5EF4-FFF2-40B4-BE49-F238E27FC236}">
              <a16:creationId xmlns:a16="http://schemas.microsoft.com/office/drawing/2014/main" id="{060E6444-A08C-4D90-9262-0854EF30FD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5" name="テキスト ボックス 484">
          <a:extLst>
            <a:ext uri="{FF2B5EF4-FFF2-40B4-BE49-F238E27FC236}">
              <a16:creationId xmlns:a16="http://schemas.microsoft.com/office/drawing/2014/main" id="{A039649E-B68A-4043-8FCF-86E399216DD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6" name="直線コネクタ 485">
          <a:extLst>
            <a:ext uri="{FF2B5EF4-FFF2-40B4-BE49-F238E27FC236}">
              <a16:creationId xmlns:a16="http://schemas.microsoft.com/office/drawing/2014/main" id="{0373DE7F-C296-4E5B-A5FA-9510A4356C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7" name="テキスト ボックス 486">
          <a:extLst>
            <a:ext uri="{FF2B5EF4-FFF2-40B4-BE49-F238E27FC236}">
              <a16:creationId xmlns:a16="http://schemas.microsoft.com/office/drawing/2014/main" id="{4F1ED671-CF08-4EE1-81BA-9426E7060B4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8" name="直線コネクタ 487">
          <a:extLst>
            <a:ext uri="{FF2B5EF4-FFF2-40B4-BE49-F238E27FC236}">
              <a16:creationId xmlns:a16="http://schemas.microsoft.com/office/drawing/2014/main" id="{E571F091-AAF2-450C-8B08-343D6A551A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9" name="テキスト ボックス 488">
          <a:extLst>
            <a:ext uri="{FF2B5EF4-FFF2-40B4-BE49-F238E27FC236}">
              <a16:creationId xmlns:a16="http://schemas.microsoft.com/office/drawing/2014/main" id="{3B406CC4-4EE3-4AA9-82AB-E97719E58EA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0" name="直線コネクタ 489">
          <a:extLst>
            <a:ext uri="{FF2B5EF4-FFF2-40B4-BE49-F238E27FC236}">
              <a16:creationId xmlns:a16="http://schemas.microsoft.com/office/drawing/2014/main" id="{C59DF573-10E3-4C66-A8C0-EDB5190C03A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1" name="テキスト ボックス 490">
          <a:extLst>
            <a:ext uri="{FF2B5EF4-FFF2-40B4-BE49-F238E27FC236}">
              <a16:creationId xmlns:a16="http://schemas.microsoft.com/office/drawing/2014/main" id="{00B53C68-5FE1-43B6-B2A5-4CC9C594112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2" name="直線コネクタ 491">
          <a:extLst>
            <a:ext uri="{FF2B5EF4-FFF2-40B4-BE49-F238E27FC236}">
              <a16:creationId xmlns:a16="http://schemas.microsoft.com/office/drawing/2014/main" id="{EDE89942-8B67-4B07-BD93-341AF5AB507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3" name="テキスト ボックス 492">
          <a:extLst>
            <a:ext uri="{FF2B5EF4-FFF2-40B4-BE49-F238E27FC236}">
              <a16:creationId xmlns:a16="http://schemas.microsoft.com/office/drawing/2014/main" id="{E0F03126-51EC-451C-AFCC-C5940D09812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4" name="直線コネクタ 493">
          <a:extLst>
            <a:ext uri="{FF2B5EF4-FFF2-40B4-BE49-F238E27FC236}">
              <a16:creationId xmlns:a16="http://schemas.microsoft.com/office/drawing/2014/main" id="{2A21E97E-9F4C-486E-947A-2838373B51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5" name="テキスト ボックス 494">
          <a:extLst>
            <a:ext uri="{FF2B5EF4-FFF2-40B4-BE49-F238E27FC236}">
              <a16:creationId xmlns:a16="http://schemas.microsoft.com/office/drawing/2014/main" id="{AE65E643-66F9-4DB2-8192-9E3D3FC7E2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6" name="【消防施設】&#10;一人当たり面積グラフ枠">
          <a:extLst>
            <a:ext uri="{FF2B5EF4-FFF2-40B4-BE49-F238E27FC236}">
              <a16:creationId xmlns:a16="http://schemas.microsoft.com/office/drawing/2014/main" id="{06E308EA-C6C9-42DA-A7B9-0F682F1AAA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97" name="直線コネクタ 496">
          <a:extLst>
            <a:ext uri="{FF2B5EF4-FFF2-40B4-BE49-F238E27FC236}">
              <a16:creationId xmlns:a16="http://schemas.microsoft.com/office/drawing/2014/main" id="{E5B1DD1C-E0F0-469F-B38B-4A06D13942E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8" name="【消防施設】&#10;一人当たり面積最小値テキスト">
          <a:extLst>
            <a:ext uri="{FF2B5EF4-FFF2-40B4-BE49-F238E27FC236}">
              <a16:creationId xmlns:a16="http://schemas.microsoft.com/office/drawing/2014/main" id="{4BF3C99B-5FE8-4804-94AC-F385EB2147B9}"/>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9" name="直線コネクタ 498">
          <a:extLst>
            <a:ext uri="{FF2B5EF4-FFF2-40B4-BE49-F238E27FC236}">
              <a16:creationId xmlns:a16="http://schemas.microsoft.com/office/drawing/2014/main" id="{4F3F443E-4F47-47C6-BB67-831743B67DB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0" name="【消防施設】&#10;一人当たり面積最大値テキスト">
          <a:extLst>
            <a:ext uri="{FF2B5EF4-FFF2-40B4-BE49-F238E27FC236}">
              <a16:creationId xmlns:a16="http://schemas.microsoft.com/office/drawing/2014/main" id="{CF9E8B38-0FBB-4CC8-B3FB-0F381FA48504}"/>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1" name="直線コネクタ 500">
          <a:extLst>
            <a:ext uri="{FF2B5EF4-FFF2-40B4-BE49-F238E27FC236}">
              <a16:creationId xmlns:a16="http://schemas.microsoft.com/office/drawing/2014/main" id="{BB6C6E8C-6F50-4F9D-BF64-D25CFC7CB09D}"/>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02" name="【消防施設】&#10;一人当たり面積平均値テキスト">
          <a:extLst>
            <a:ext uri="{FF2B5EF4-FFF2-40B4-BE49-F238E27FC236}">
              <a16:creationId xmlns:a16="http://schemas.microsoft.com/office/drawing/2014/main" id="{EAC3043C-7D72-4A23-907F-D43A508B5923}"/>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3" name="フローチャート: 判断 502">
          <a:extLst>
            <a:ext uri="{FF2B5EF4-FFF2-40B4-BE49-F238E27FC236}">
              <a16:creationId xmlns:a16="http://schemas.microsoft.com/office/drawing/2014/main" id="{1E018532-AF44-4557-B4EF-2B64DBED3D24}"/>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04" name="フローチャート: 判断 503">
          <a:extLst>
            <a:ext uri="{FF2B5EF4-FFF2-40B4-BE49-F238E27FC236}">
              <a16:creationId xmlns:a16="http://schemas.microsoft.com/office/drawing/2014/main" id="{230F887B-4091-444C-9D1A-80FE6715F55B}"/>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505" name="フローチャート: 判断 504">
          <a:extLst>
            <a:ext uri="{FF2B5EF4-FFF2-40B4-BE49-F238E27FC236}">
              <a16:creationId xmlns:a16="http://schemas.microsoft.com/office/drawing/2014/main" id="{360DF2F1-F04A-4C83-A2D6-E24867E7BD4F}"/>
            </a:ext>
          </a:extLst>
        </xdr:cNvPr>
        <xdr:cNvSpPr/>
      </xdr:nvSpPr>
      <xdr:spPr>
        <a:xfrm>
          <a:off x="20383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71120</xdr:rowOff>
    </xdr:from>
    <xdr:to>
      <xdr:col>102</xdr:col>
      <xdr:colOff>165100</xdr:colOff>
      <xdr:row>86</xdr:row>
      <xdr:rowOff>1270</xdr:rowOff>
    </xdr:to>
    <xdr:sp macro="" textlink="">
      <xdr:nvSpPr>
        <xdr:cNvPr id="506" name="フローチャート: 判断 505">
          <a:extLst>
            <a:ext uri="{FF2B5EF4-FFF2-40B4-BE49-F238E27FC236}">
              <a16:creationId xmlns:a16="http://schemas.microsoft.com/office/drawing/2014/main" id="{A14130FB-A8C9-4F6F-841A-45670876B6C2}"/>
            </a:ext>
          </a:extLst>
        </xdr:cNvPr>
        <xdr:cNvSpPr/>
      </xdr:nvSpPr>
      <xdr:spPr>
        <a:xfrm>
          <a:off x="19494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07" name="フローチャート: 判断 506">
          <a:extLst>
            <a:ext uri="{FF2B5EF4-FFF2-40B4-BE49-F238E27FC236}">
              <a16:creationId xmlns:a16="http://schemas.microsoft.com/office/drawing/2014/main" id="{DDD3D96E-B432-49F1-8B22-C287A9B6E21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1A7C501E-F725-495B-B5D1-30111AE950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1DCC2AF9-5682-489D-B7EE-3271FD6343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4E4C098-06FF-47D5-A1B8-B73A5AD15C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D132CE75-0E2A-4581-92D7-D5DE333F3E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9E2D861D-E9A0-4A26-8A24-48CA1F78C6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41402</xdr:rowOff>
    </xdr:from>
    <xdr:to>
      <xdr:col>116</xdr:col>
      <xdr:colOff>114300</xdr:colOff>
      <xdr:row>85</xdr:row>
      <xdr:rowOff>143002</xdr:rowOff>
    </xdr:to>
    <xdr:sp macro="" textlink="">
      <xdr:nvSpPr>
        <xdr:cNvPr id="513" name="楕円 512">
          <a:extLst>
            <a:ext uri="{FF2B5EF4-FFF2-40B4-BE49-F238E27FC236}">
              <a16:creationId xmlns:a16="http://schemas.microsoft.com/office/drawing/2014/main" id="{B289E2FB-3C07-486D-AC6C-3C1AB6B4577B}"/>
            </a:ext>
          </a:extLst>
        </xdr:cNvPr>
        <xdr:cNvSpPr/>
      </xdr:nvSpPr>
      <xdr:spPr>
        <a:xfrm>
          <a:off x="221107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19829</xdr:rowOff>
    </xdr:from>
    <xdr:ext cx="469744" cy="259045"/>
    <xdr:sp macro="" textlink="">
      <xdr:nvSpPr>
        <xdr:cNvPr id="514" name="【消防施設】&#10;一人当たり面積該当値テキスト">
          <a:extLst>
            <a:ext uri="{FF2B5EF4-FFF2-40B4-BE49-F238E27FC236}">
              <a16:creationId xmlns:a16="http://schemas.microsoft.com/office/drawing/2014/main" id="{E6EA018E-5E10-4D90-9F98-5738A3ABC4A6}"/>
            </a:ext>
          </a:extLst>
        </xdr:cNvPr>
        <xdr:cNvSpPr txBox="1"/>
      </xdr:nvSpPr>
      <xdr:spPr>
        <a:xfrm>
          <a:off x="22199600"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515" name="n_1aveValue【消防施設】&#10;一人当たり面積">
          <a:extLst>
            <a:ext uri="{FF2B5EF4-FFF2-40B4-BE49-F238E27FC236}">
              <a16:creationId xmlns:a16="http://schemas.microsoft.com/office/drawing/2014/main" id="{673441DE-4B1D-422E-8493-041647B5FD54}"/>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13988</xdr:rowOff>
    </xdr:from>
    <xdr:ext cx="469744" cy="259045"/>
    <xdr:sp macro="" textlink="">
      <xdr:nvSpPr>
        <xdr:cNvPr id="516" name="n_2aveValue【消防施設】&#10;一人当たり面積">
          <a:extLst>
            <a:ext uri="{FF2B5EF4-FFF2-40B4-BE49-F238E27FC236}">
              <a16:creationId xmlns:a16="http://schemas.microsoft.com/office/drawing/2014/main" id="{569E89D3-A021-492F-BE2C-AF23320EFE6F}"/>
            </a:ext>
          </a:extLst>
        </xdr:cNvPr>
        <xdr:cNvSpPr txBox="1"/>
      </xdr:nvSpPr>
      <xdr:spPr>
        <a:xfrm>
          <a:off x="20199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17797</xdr:rowOff>
    </xdr:from>
    <xdr:ext cx="469744" cy="259045"/>
    <xdr:sp macro="" textlink="">
      <xdr:nvSpPr>
        <xdr:cNvPr id="517" name="n_3aveValue【消防施設】&#10;一人当たり面積">
          <a:extLst>
            <a:ext uri="{FF2B5EF4-FFF2-40B4-BE49-F238E27FC236}">
              <a16:creationId xmlns:a16="http://schemas.microsoft.com/office/drawing/2014/main" id="{74436087-1E58-47AE-82CD-2D9E2DBBB5EA}"/>
            </a:ext>
          </a:extLst>
        </xdr:cNvPr>
        <xdr:cNvSpPr txBox="1"/>
      </xdr:nvSpPr>
      <xdr:spPr>
        <a:xfrm>
          <a:off x="19310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18" name="n_4aveValue【消防施設】&#10;一人当たり面積">
          <a:extLst>
            <a:ext uri="{FF2B5EF4-FFF2-40B4-BE49-F238E27FC236}">
              <a16:creationId xmlns:a16="http://schemas.microsoft.com/office/drawing/2014/main" id="{B79265D7-4E0E-4F1E-B0C1-1E0C14769DFF}"/>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318C6441-0AB0-4D4D-AEBE-B1A61067C7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0D3EA616-C2D2-47F4-9581-5E73F4D529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33B116B9-9C37-4F41-81BE-8FC43692F1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ADAA989E-70B9-4B6B-AB21-0389C7F186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450DD42D-F770-40B2-82E6-B32494A90B5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1DB50609-8384-4AC1-9C4E-FC5C80AA3F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3F882A15-0CC5-43F7-8675-92A3C6653C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67B76547-401C-4904-B4CC-9F09252C7C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52EAFFA5-BA08-4AB5-984F-61B209E46E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4B7273B2-0836-4ECE-A982-D69C3CBA64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a:extLst>
            <a:ext uri="{FF2B5EF4-FFF2-40B4-BE49-F238E27FC236}">
              <a16:creationId xmlns:a16="http://schemas.microsoft.com/office/drawing/2014/main" id="{DE606B0F-F977-43F6-9EFE-A8E2731F24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a:extLst>
            <a:ext uri="{FF2B5EF4-FFF2-40B4-BE49-F238E27FC236}">
              <a16:creationId xmlns:a16="http://schemas.microsoft.com/office/drawing/2014/main" id="{82C69361-2FE7-4791-8A2A-1F052CE466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1" name="テキスト ボックス 530">
          <a:extLst>
            <a:ext uri="{FF2B5EF4-FFF2-40B4-BE49-F238E27FC236}">
              <a16:creationId xmlns:a16="http://schemas.microsoft.com/office/drawing/2014/main" id="{7E129D8E-9E3C-43CD-8414-C68082A33B5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a:extLst>
            <a:ext uri="{FF2B5EF4-FFF2-40B4-BE49-F238E27FC236}">
              <a16:creationId xmlns:a16="http://schemas.microsoft.com/office/drawing/2014/main" id="{303F4B78-6D34-43F5-8B98-09B4735AE4D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a:extLst>
            <a:ext uri="{FF2B5EF4-FFF2-40B4-BE49-F238E27FC236}">
              <a16:creationId xmlns:a16="http://schemas.microsoft.com/office/drawing/2014/main" id="{76AC2B1F-DA90-49E3-82C3-9DBA8E6DE66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a:extLst>
            <a:ext uri="{FF2B5EF4-FFF2-40B4-BE49-F238E27FC236}">
              <a16:creationId xmlns:a16="http://schemas.microsoft.com/office/drawing/2014/main" id="{204143D1-71C8-4C74-BF40-1CF952CCBF9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a:extLst>
            <a:ext uri="{FF2B5EF4-FFF2-40B4-BE49-F238E27FC236}">
              <a16:creationId xmlns:a16="http://schemas.microsoft.com/office/drawing/2014/main" id="{2FE054E9-DFBD-4167-8C69-F0B93125D7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a:extLst>
            <a:ext uri="{FF2B5EF4-FFF2-40B4-BE49-F238E27FC236}">
              <a16:creationId xmlns:a16="http://schemas.microsoft.com/office/drawing/2014/main" id="{1F56C012-1959-4160-858F-B982D151A5F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a:extLst>
            <a:ext uri="{FF2B5EF4-FFF2-40B4-BE49-F238E27FC236}">
              <a16:creationId xmlns:a16="http://schemas.microsoft.com/office/drawing/2014/main" id="{74A19200-8361-479F-A3B7-3387723B7A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a:extLst>
            <a:ext uri="{FF2B5EF4-FFF2-40B4-BE49-F238E27FC236}">
              <a16:creationId xmlns:a16="http://schemas.microsoft.com/office/drawing/2014/main" id="{EAB0B39C-7407-4EF6-B733-8E31B00A930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a:extLst>
            <a:ext uri="{FF2B5EF4-FFF2-40B4-BE49-F238E27FC236}">
              <a16:creationId xmlns:a16="http://schemas.microsoft.com/office/drawing/2014/main" id="{05832C47-F38B-49D8-9F6B-4C906783F2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a:extLst>
            <a:ext uri="{FF2B5EF4-FFF2-40B4-BE49-F238E27FC236}">
              <a16:creationId xmlns:a16="http://schemas.microsoft.com/office/drawing/2014/main" id="{8A971923-8529-43BD-89F9-E698EA42E71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1" name="テキスト ボックス 540">
          <a:extLst>
            <a:ext uri="{FF2B5EF4-FFF2-40B4-BE49-F238E27FC236}">
              <a16:creationId xmlns:a16="http://schemas.microsoft.com/office/drawing/2014/main" id="{EDBBE262-5BAE-436B-8A0C-8D8492AA3A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a:extLst>
            <a:ext uri="{FF2B5EF4-FFF2-40B4-BE49-F238E27FC236}">
              <a16:creationId xmlns:a16="http://schemas.microsoft.com/office/drawing/2014/main" id="{C578B9CA-A3CC-4A6F-BD4C-AD4620723B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a:extLst>
            <a:ext uri="{FF2B5EF4-FFF2-40B4-BE49-F238E27FC236}">
              <a16:creationId xmlns:a16="http://schemas.microsoft.com/office/drawing/2014/main" id="{6821BED1-4894-404A-94EB-36E8299031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44" name="直線コネクタ 543">
          <a:extLst>
            <a:ext uri="{FF2B5EF4-FFF2-40B4-BE49-F238E27FC236}">
              <a16:creationId xmlns:a16="http://schemas.microsoft.com/office/drawing/2014/main" id="{29B206B6-0DF6-4089-BA5B-3240137B3521}"/>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5" name="【庁舎】&#10;有形固定資産減価償却率最小値テキスト">
          <a:extLst>
            <a:ext uri="{FF2B5EF4-FFF2-40B4-BE49-F238E27FC236}">
              <a16:creationId xmlns:a16="http://schemas.microsoft.com/office/drawing/2014/main" id="{6861C1A7-563C-441D-A27C-7D585C817B1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6" name="直線コネクタ 545">
          <a:extLst>
            <a:ext uri="{FF2B5EF4-FFF2-40B4-BE49-F238E27FC236}">
              <a16:creationId xmlns:a16="http://schemas.microsoft.com/office/drawing/2014/main" id="{D2B9DAB1-0CD8-497C-BE6A-7F3C0D4198F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7" name="【庁舎】&#10;有形固定資産減価償却率最大値テキスト">
          <a:extLst>
            <a:ext uri="{FF2B5EF4-FFF2-40B4-BE49-F238E27FC236}">
              <a16:creationId xmlns:a16="http://schemas.microsoft.com/office/drawing/2014/main" id="{314A0710-44E6-43C2-835F-84949B0CAAA6}"/>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8" name="直線コネクタ 547">
          <a:extLst>
            <a:ext uri="{FF2B5EF4-FFF2-40B4-BE49-F238E27FC236}">
              <a16:creationId xmlns:a16="http://schemas.microsoft.com/office/drawing/2014/main" id="{55C8F106-4AE8-412A-AAA8-0B9F52A3917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49" name="【庁舎】&#10;有形固定資産減価償却率平均値テキスト">
          <a:extLst>
            <a:ext uri="{FF2B5EF4-FFF2-40B4-BE49-F238E27FC236}">
              <a16:creationId xmlns:a16="http://schemas.microsoft.com/office/drawing/2014/main" id="{094444A0-D878-46A9-8C1B-554593F7B932}"/>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50" name="フローチャート: 判断 549">
          <a:extLst>
            <a:ext uri="{FF2B5EF4-FFF2-40B4-BE49-F238E27FC236}">
              <a16:creationId xmlns:a16="http://schemas.microsoft.com/office/drawing/2014/main" id="{E434DD8B-7217-4FF6-B485-416A14DA165F}"/>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51" name="フローチャート: 判断 550">
          <a:extLst>
            <a:ext uri="{FF2B5EF4-FFF2-40B4-BE49-F238E27FC236}">
              <a16:creationId xmlns:a16="http://schemas.microsoft.com/office/drawing/2014/main" id="{A8434330-A5F1-4947-90FC-EC8B8E51F5F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52" name="フローチャート: 判断 551">
          <a:extLst>
            <a:ext uri="{FF2B5EF4-FFF2-40B4-BE49-F238E27FC236}">
              <a16:creationId xmlns:a16="http://schemas.microsoft.com/office/drawing/2014/main" id="{38D1468F-C951-4E65-9536-0A3528B14208}"/>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53" name="フローチャート: 判断 552">
          <a:extLst>
            <a:ext uri="{FF2B5EF4-FFF2-40B4-BE49-F238E27FC236}">
              <a16:creationId xmlns:a16="http://schemas.microsoft.com/office/drawing/2014/main" id="{A5F7D1D1-FCC4-47FC-BF9F-5B53C22460C3}"/>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54" name="フローチャート: 判断 553">
          <a:extLst>
            <a:ext uri="{FF2B5EF4-FFF2-40B4-BE49-F238E27FC236}">
              <a16:creationId xmlns:a16="http://schemas.microsoft.com/office/drawing/2014/main" id="{C1F35192-CDC5-488E-BD53-5717A6164B8E}"/>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ABA67A83-2176-460B-995E-650216B0CE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5A2FCF84-966F-4011-A18C-BB6DDAAE54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FE34182F-586D-4BAF-ADDB-2475926A83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6BD88F57-D613-4AD3-BB2E-5D6B71012E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7EA5B579-8CD0-4314-AAC2-5B45147F59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49893</xdr:rowOff>
    </xdr:from>
    <xdr:to>
      <xdr:col>85</xdr:col>
      <xdr:colOff>177800</xdr:colOff>
      <xdr:row>103</xdr:row>
      <xdr:rowOff>151493</xdr:rowOff>
    </xdr:to>
    <xdr:sp macro="" textlink="">
      <xdr:nvSpPr>
        <xdr:cNvPr id="560" name="楕円 559">
          <a:extLst>
            <a:ext uri="{FF2B5EF4-FFF2-40B4-BE49-F238E27FC236}">
              <a16:creationId xmlns:a16="http://schemas.microsoft.com/office/drawing/2014/main" id="{26D4E0A4-D400-4AD3-8D9D-4D5CC260D8C3}"/>
            </a:ext>
          </a:extLst>
        </xdr:cNvPr>
        <xdr:cNvSpPr/>
      </xdr:nvSpPr>
      <xdr:spPr>
        <a:xfrm>
          <a:off x="16268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72770</xdr:rowOff>
    </xdr:from>
    <xdr:ext cx="405111" cy="259045"/>
    <xdr:sp macro="" textlink="">
      <xdr:nvSpPr>
        <xdr:cNvPr id="561" name="【庁舎】&#10;有形固定資産減価償却率該当値テキスト">
          <a:extLst>
            <a:ext uri="{FF2B5EF4-FFF2-40B4-BE49-F238E27FC236}">
              <a16:creationId xmlns:a16="http://schemas.microsoft.com/office/drawing/2014/main" id="{AE006F4E-82B6-4FD4-96DB-816BD6EA5F2B}"/>
            </a:ext>
          </a:extLst>
        </xdr:cNvPr>
        <xdr:cNvSpPr txBox="1"/>
      </xdr:nvSpPr>
      <xdr:spPr>
        <a:xfrm>
          <a:off x="16357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xdr:rowOff>
    </xdr:from>
    <xdr:to>
      <xdr:col>81</xdr:col>
      <xdr:colOff>101600</xdr:colOff>
      <xdr:row>103</xdr:row>
      <xdr:rowOff>117202</xdr:rowOff>
    </xdr:to>
    <xdr:sp macro="" textlink="">
      <xdr:nvSpPr>
        <xdr:cNvPr id="562" name="楕円 561">
          <a:extLst>
            <a:ext uri="{FF2B5EF4-FFF2-40B4-BE49-F238E27FC236}">
              <a16:creationId xmlns:a16="http://schemas.microsoft.com/office/drawing/2014/main" id="{AED95B15-5360-4347-8C89-330105D62421}"/>
            </a:ext>
          </a:extLst>
        </xdr:cNvPr>
        <xdr:cNvSpPr/>
      </xdr:nvSpPr>
      <xdr:spPr>
        <a:xfrm>
          <a:off x="15430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100693</xdr:rowOff>
    </xdr:to>
    <xdr:cxnSp macro="">
      <xdr:nvCxnSpPr>
        <xdr:cNvPr id="563" name="直線コネクタ 562">
          <a:extLst>
            <a:ext uri="{FF2B5EF4-FFF2-40B4-BE49-F238E27FC236}">
              <a16:creationId xmlns:a16="http://schemas.microsoft.com/office/drawing/2014/main" id="{35415367-0B40-4CD9-9AFE-82D71AADCEA7}"/>
            </a:ext>
          </a:extLst>
        </xdr:cNvPr>
        <xdr:cNvCxnSpPr/>
      </xdr:nvCxnSpPr>
      <xdr:spPr>
        <a:xfrm>
          <a:off x="15481300" y="177257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564" name="楕円 563">
          <a:extLst>
            <a:ext uri="{FF2B5EF4-FFF2-40B4-BE49-F238E27FC236}">
              <a16:creationId xmlns:a16="http://schemas.microsoft.com/office/drawing/2014/main" id="{FD7065CA-C8AF-41B3-9548-54909F9082B0}"/>
            </a:ext>
          </a:extLst>
        </xdr:cNvPr>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66402</xdr:rowOff>
    </xdr:to>
    <xdr:cxnSp macro="">
      <xdr:nvCxnSpPr>
        <xdr:cNvPr id="565" name="直線コネクタ 564">
          <a:extLst>
            <a:ext uri="{FF2B5EF4-FFF2-40B4-BE49-F238E27FC236}">
              <a16:creationId xmlns:a16="http://schemas.microsoft.com/office/drawing/2014/main" id="{D4AD6DD9-1140-4594-A5D3-AC409779802D}"/>
            </a:ext>
          </a:extLst>
        </xdr:cNvPr>
        <xdr:cNvCxnSpPr/>
      </xdr:nvCxnSpPr>
      <xdr:spPr>
        <a:xfrm>
          <a:off x="14592300" y="176930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566" name="楕円 565">
          <a:extLst>
            <a:ext uri="{FF2B5EF4-FFF2-40B4-BE49-F238E27FC236}">
              <a16:creationId xmlns:a16="http://schemas.microsoft.com/office/drawing/2014/main" id="{E206A24F-41B2-4AB5-991F-AEA8F12CE70B}"/>
            </a:ext>
          </a:extLst>
        </xdr:cNvPr>
        <xdr:cNvSpPr/>
      </xdr:nvSpPr>
      <xdr:spPr>
        <a:xfrm>
          <a:off x="13652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170906</xdr:rowOff>
    </xdr:from>
    <xdr:to>
      <xdr:col>76</xdr:col>
      <xdr:colOff>114300</xdr:colOff>
      <xdr:row>103</xdr:row>
      <xdr:rowOff>33745</xdr:rowOff>
    </xdr:to>
    <xdr:cxnSp macro="">
      <xdr:nvCxnSpPr>
        <xdr:cNvPr id="567" name="直線コネクタ 566">
          <a:extLst>
            <a:ext uri="{FF2B5EF4-FFF2-40B4-BE49-F238E27FC236}">
              <a16:creationId xmlns:a16="http://schemas.microsoft.com/office/drawing/2014/main" id="{FE3CF43B-D5AD-4263-A996-F0B10D0181A1}"/>
            </a:ext>
          </a:extLst>
        </xdr:cNvPr>
        <xdr:cNvCxnSpPr/>
      </xdr:nvCxnSpPr>
      <xdr:spPr>
        <a:xfrm>
          <a:off x="13703300" y="176588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87449</xdr:rowOff>
    </xdr:from>
    <xdr:to>
      <xdr:col>67</xdr:col>
      <xdr:colOff>101600</xdr:colOff>
      <xdr:row>103</xdr:row>
      <xdr:rowOff>17599</xdr:rowOff>
    </xdr:to>
    <xdr:sp macro="" textlink="">
      <xdr:nvSpPr>
        <xdr:cNvPr id="568" name="楕円 567">
          <a:extLst>
            <a:ext uri="{FF2B5EF4-FFF2-40B4-BE49-F238E27FC236}">
              <a16:creationId xmlns:a16="http://schemas.microsoft.com/office/drawing/2014/main" id="{F92DE346-E8C3-4ED6-813D-4AB8480DD519}"/>
            </a:ext>
          </a:extLst>
        </xdr:cNvPr>
        <xdr:cNvSpPr/>
      </xdr:nvSpPr>
      <xdr:spPr>
        <a:xfrm>
          <a:off x="12763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138249</xdr:rowOff>
    </xdr:from>
    <xdr:to>
      <xdr:col>71</xdr:col>
      <xdr:colOff>177800</xdr:colOff>
      <xdr:row>102</xdr:row>
      <xdr:rowOff>170906</xdr:rowOff>
    </xdr:to>
    <xdr:cxnSp macro="">
      <xdr:nvCxnSpPr>
        <xdr:cNvPr id="569" name="直線コネクタ 568">
          <a:extLst>
            <a:ext uri="{FF2B5EF4-FFF2-40B4-BE49-F238E27FC236}">
              <a16:creationId xmlns:a16="http://schemas.microsoft.com/office/drawing/2014/main" id="{DAAFDD39-C8FE-4D28-9D70-1FD2FDC3D1E7}"/>
            </a:ext>
          </a:extLst>
        </xdr:cNvPr>
        <xdr:cNvCxnSpPr/>
      </xdr:nvCxnSpPr>
      <xdr:spPr>
        <a:xfrm>
          <a:off x="12814300" y="1762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70" name="n_1aveValue【庁舎】&#10;有形固定資産減価償却率">
          <a:extLst>
            <a:ext uri="{FF2B5EF4-FFF2-40B4-BE49-F238E27FC236}">
              <a16:creationId xmlns:a16="http://schemas.microsoft.com/office/drawing/2014/main" id="{C55DB764-C91B-417E-83BB-4C80F9295D6A}"/>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71" name="n_2aveValue【庁舎】&#10;有形固定資産減価償却率">
          <a:extLst>
            <a:ext uri="{FF2B5EF4-FFF2-40B4-BE49-F238E27FC236}">
              <a16:creationId xmlns:a16="http://schemas.microsoft.com/office/drawing/2014/main" id="{FBA0E7E7-B950-4E0B-8C3A-DA6EC05BC10A}"/>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72" name="n_3aveValue【庁舎】&#10;有形固定資産減価償却率">
          <a:extLst>
            <a:ext uri="{FF2B5EF4-FFF2-40B4-BE49-F238E27FC236}">
              <a16:creationId xmlns:a16="http://schemas.microsoft.com/office/drawing/2014/main" id="{6B44FA87-26DC-4524-B709-C9AC8716ACAC}"/>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73" name="n_4aveValue【庁舎】&#10;有形固定資産減価償却率">
          <a:extLst>
            <a:ext uri="{FF2B5EF4-FFF2-40B4-BE49-F238E27FC236}">
              <a16:creationId xmlns:a16="http://schemas.microsoft.com/office/drawing/2014/main" id="{7D2EC36E-1939-4874-A534-36C210E8F44D}"/>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133729</xdr:rowOff>
    </xdr:from>
    <xdr:ext cx="405111" cy="259045"/>
    <xdr:sp macro="" textlink="">
      <xdr:nvSpPr>
        <xdr:cNvPr id="574" name="n_1mainValue【庁舎】&#10;有形固定資産減価償却率">
          <a:extLst>
            <a:ext uri="{FF2B5EF4-FFF2-40B4-BE49-F238E27FC236}">
              <a16:creationId xmlns:a16="http://schemas.microsoft.com/office/drawing/2014/main" id="{20378A6C-367D-4BDC-BD28-3E4E1BE8DC5E}"/>
            </a:ext>
          </a:extLst>
        </xdr:cNvPr>
        <xdr:cNvSpPr txBox="1"/>
      </xdr:nvSpPr>
      <xdr:spPr>
        <a:xfrm>
          <a:off x="152660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575" name="n_2mainValue【庁舎】&#10;有形固定資産減価償却率">
          <a:extLst>
            <a:ext uri="{FF2B5EF4-FFF2-40B4-BE49-F238E27FC236}">
              <a16:creationId xmlns:a16="http://schemas.microsoft.com/office/drawing/2014/main" id="{B631BB5E-34D4-4CF9-B868-12C5A1929D1C}"/>
            </a:ext>
          </a:extLst>
        </xdr:cNvPr>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576" name="n_3mainValue【庁舎】&#10;有形固定資産減価償却率">
          <a:extLst>
            <a:ext uri="{FF2B5EF4-FFF2-40B4-BE49-F238E27FC236}">
              <a16:creationId xmlns:a16="http://schemas.microsoft.com/office/drawing/2014/main" id="{A9B27BE8-A529-4CCB-9EB4-C6126006F728}"/>
            </a:ext>
          </a:extLst>
        </xdr:cNvPr>
        <xdr:cNvSpPr txBox="1"/>
      </xdr:nvSpPr>
      <xdr:spPr>
        <a:xfrm>
          <a:off x="13500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34126</xdr:rowOff>
    </xdr:from>
    <xdr:ext cx="405111" cy="259045"/>
    <xdr:sp macro="" textlink="">
      <xdr:nvSpPr>
        <xdr:cNvPr id="577" name="n_4mainValue【庁舎】&#10;有形固定資産減価償却率">
          <a:extLst>
            <a:ext uri="{FF2B5EF4-FFF2-40B4-BE49-F238E27FC236}">
              <a16:creationId xmlns:a16="http://schemas.microsoft.com/office/drawing/2014/main" id="{1D58C3FE-5D27-445F-BA1D-439713B93F02}"/>
            </a:ext>
          </a:extLst>
        </xdr:cNvPr>
        <xdr:cNvSpPr txBox="1"/>
      </xdr:nvSpPr>
      <xdr:spPr>
        <a:xfrm>
          <a:off x="12611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B73B2EB0-C1B6-4397-8435-BAC637B330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680A7D1C-552C-42B6-80E0-AFA5338B92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546A573B-8F0D-41EA-AD79-CA8C1B79A7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1A30779C-2C53-4E6A-9FBF-D4E663E052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404390AB-CB3B-481F-B399-81488648A8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DCA2B974-765D-4533-B40F-BDCD58DBCA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F406A940-54C8-42A8-BC47-222CF667FC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5A251752-2683-4C40-B1C6-5F6ABDFB99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C397F4A0-1DE4-45F9-BE9D-6608EC318C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519A515D-722F-4379-9B58-5016455CD1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C730C075-3745-47A3-B1BA-5865DF26819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557F8907-1719-4A07-A236-50AD76B8887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2B56FE2F-DDA8-415C-B79D-C79A5FAA712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F529E1E0-0BC0-4CFA-8C35-0C63251B932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03EE80DE-4747-444D-8910-742FAEF3C3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3" name="テキスト ボックス 592">
          <a:extLst>
            <a:ext uri="{FF2B5EF4-FFF2-40B4-BE49-F238E27FC236}">
              <a16:creationId xmlns:a16="http://schemas.microsoft.com/office/drawing/2014/main" id="{2A85C267-2928-4E0B-8110-EAE3E770A6D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EC32EECF-8980-4EAA-B8D6-6E74BA04692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5" name="テキスト ボックス 594">
          <a:extLst>
            <a:ext uri="{FF2B5EF4-FFF2-40B4-BE49-F238E27FC236}">
              <a16:creationId xmlns:a16="http://schemas.microsoft.com/office/drawing/2014/main" id="{E116D4A8-B6DE-4BB3-9DBA-CE59286F1B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0CE57C4B-E18B-44F8-A805-99FD419FEF1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7" name="テキスト ボックス 596">
          <a:extLst>
            <a:ext uri="{FF2B5EF4-FFF2-40B4-BE49-F238E27FC236}">
              <a16:creationId xmlns:a16="http://schemas.microsoft.com/office/drawing/2014/main" id="{37F14923-29AD-47FF-8896-06973864481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992D6FB0-3A97-4458-83F8-2765269FFC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2D5ABAC4-E4F2-4F49-8D90-4B45238B9C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a:extLst>
            <a:ext uri="{FF2B5EF4-FFF2-40B4-BE49-F238E27FC236}">
              <a16:creationId xmlns:a16="http://schemas.microsoft.com/office/drawing/2014/main" id="{7F9A64DB-CCCF-4E67-AC1E-009954693C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01" name="直線コネクタ 600">
          <a:extLst>
            <a:ext uri="{FF2B5EF4-FFF2-40B4-BE49-F238E27FC236}">
              <a16:creationId xmlns:a16="http://schemas.microsoft.com/office/drawing/2014/main" id="{D4AA3734-AC94-4E25-BBFF-0759ADDA7D09}"/>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02" name="【庁舎】&#10;一人当たり面積最小値テキスト">
          <a:extLst>
            <a:ext uri="{FF2B5EF4-FFF2-40B4-BE49-F238E27FC236}">
              <a16:creationId xmlns:a16="http://schemas.microsoft.com/office/drawing/2014/main" id="{FF9F075D-FAE7-42F3-912D-7319CC417E9A}"/>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03" name="直線コネクタ 602">
          <a:extLst>
            <a:ext uri="{FF2B5EF4-FFF2-40B4-BE49-F238E27FC236}">
              <a16:creationId xmlns:a16="http://schemas.microsoft.com/office/drawing/2014/main" id="{E4350EEA-9DD8-48AD-B49F-92DA47B5C227}"/>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04" name="【庁舎】&#10;一人当たり面積最大値テキスト">
          <a:extLst>
            <a:ext uri="{FF2B5EF4-FFF2-40B4-BE49-F238E27FC236}">
              <a16:creationId xmlns:a16="http://schemas.microsoft.com/office/drawing/2014/main" id="{3A664F2B-68BE-47FB-9F77-8F05CCB6628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05" name="直線コネクタ 604">
          <a:extLst>
            <a:ext uri="{FF2B5EF4-FFF2-40B4-BE49-F238E27FC236}">
              <a16:creationId xmlns:a16="http://schemas.microsoft.com/office/drawing/2014/main" id="{94C0383F-5E70-40F9-9BB7-C70FC57BDBCA}"/>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06" name="【庁舎】&#10;一人当たり面積平均値テキスト">
          <a:extLst>
            <a:ext uri="{FF2B5EF4-FFF2-40B4-BE49-F238E27FC236}">
              <a16:creationId xmlns:a16="http://schemas.microsoft.com/office/drawing/2014/main" id="{3DFD078D-A689-415B-9CCC-2D1DD15E9E6B}"/>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07" name="フローチャート: 判断 606">
          <a:extLst>
            <a:ext uri="{FF2B5EF4-FFF2-40B4-BE49-F238E27FC236}">
              <a16:creationId xmlns:a16="http://schemas.microsoft.com/office/drawing/2014/main" id="{00033FE5-8783-41CC-BC49-602C8607005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08" name="フローチャート: 判断 607">
          <a:extLst>
            <a:ext uri="{FF2B5EF4-FFF2-40B4-BE49-F238E27FC236}">
              <a16:creationId xmlns:a16="http://schemas.microsoft.com/office/drawing/2014/main" id="{132B537D-44AB-4D3D-994C-DEC5671EBDFE}"/>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6731</xdr:rowOff>
    </xdr:from>
    <xdr:to>
      <xdr:col>107</xdr:col>
      <xdr:colOff>101600</xdr:colOff>
      <xdr:row>107</xdr:row>
      <xdr:rowOff>108331</xdr:rowOff>
    </xdr:to>
    <xdr:sp macro="" textlink="">
      <xdr:nvSpPr>
        <xdr:cNvPr id="609" name="フローチャート: 判断 608">
          <a:extLst>
            <a:ext uri="{FF2B5EF4-FFF2-40B4-BE49-F238E27FC236}">
              <a16:creationId xmlns:a16="http://schemas.microsoft.com/office/drawing/2014/main" id="{5C091834-7078-48FA-A94C-1338186AC7A3}"/>
            </a:ext>
          </a:extLst>
        </xdr:cNvPr>
        <xdr:cNvSpPr/>
      </xdr:nvSpPr>
      <xdr:spPr>
        <a:xfrm>
          <a:off x="20383500" y="1835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610" name="フローチャート: 判断 609">
          <a:extLst>
            <a:ext uri="{FF2B5EF4-FFF2-40B4-BE49-F238E27FC236}">
              <a16:creationId xmlns:a16="http://schemas.microsoft.com/office/drawing/2014/main" id="{53EB987C-C8C5-4AD7-AD91-9F9EBE9A4EFD}"/>
            </a:ext>
          </a:extLst>
        </xdr:cNvPr>
        <xdr:cNvSpPr/>
      </xdr:nvSpPr>
      <xdr:spPr>
        <a:xfrm>
          <a:off x="19494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11303</xdr:rowOff>
    </xdr:from>
    <xdr:to>
      <xdr:col>98</xdr:col>
      <xdr:colOff>38100</xdr:colOff>
      <xdr:row>107</xdr:row>
      <xdr:rowOff>112903</xdr:rowOff>
    </xdr:to>
    <xdr:sp macro="" textlink="">
      <xdr:nvSpPr>
        <xdr:cNvPr id="611" name="フローチャート: 判断 610">
          <a:extLst>
            <a:ext uri="{FF2B5EF4-FFF2-40B4-BE49-F238E27FC236}">
              <a16:creationId xmlns:a16="http://schemas.microsoft.com/office/drawing/2014/main" id="{8753DDC5-BC7E-40F3-BA13-BA00737C5391}"/>
            </a:ext>
          </a:extLst>
        </xdr:cNvPr>
        <xdr:cNvSpPr/>
      </xdr:nvSpPr>
      <xdr:spPr>
        <a:xfrm>
          <a:off x="18605500" y="183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3A10F63A-140B-4A70-8CAA-70178980B6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3C074890-3130-474B-A386-AD923F8BD5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3EDA9F0C-4126-4E9D-80A6-C3D3B06418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3978F08C-43EA-4835-B55F-E16CB7A052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35FCC08A-3BF7-4FA0-A9C5-7E08E4AD16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137795</xdr:rowOff>
    </xdr:from>
    <xdr:to>
      <xdr:col>116</xdr:col>
      <xdr:colOff>114300</xdr:colOff>
      <xdr:row>106</xdr:row>
      <xdr:rowOff>67945</xdr:rowOff>
    </xdr:to>
    <xdr:sp macro="" textlink="">
      <xdr:nvSpPr>
        <xdr:cNvPr id="617" name="楕円 616">
          <a:extLst>
            <a:ext uri="{FF2B5EF4-FFF2-40B4-BE49-F238E27FC236}">
              <a16:creationId xmlns:a16="http://schemas.microsoft.com/office/drawing/2014/main" id="{B0B72FD0-F094-46EA-AA06-CAEA01E198D5}"/>
            </a:ext>
          </a:extLst>
        </xdr:cNvPr>
        <xdr:cNvSpPr/>
      </xdr:nvSpPr>
      <xdr:spPr>
        <a:xfrm>
          <a:off x="22110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160672</xdr:rowOff>
    </xdr:from>
    <xdr:ext cx="469744" cy="259045"/>
    <xdr:sp macro="" textlink="">
      <xdr:nvSpPr>
        <xdr:cNvPr id="618" name="【庁舎】&#10;一人当たり面積該当値テキスト">
          <a:extLst>
            <a:ext uri="{FF2B5EF4-FFF2-40B4-BE49-F238E27FC236}">
              <a16:creationId xmlns:a16="http://schemas.microsoft.com/office/drawing/2014/main" id="{646CB5FE-2979-4635-A5D8-A4469E2E0DD2}"/>
            </a:ext>
          </a:extLst>
        </xdr:cNvPr>
        <xdr:cNvSpPr txBox="1"/>
      </xdr:nvSpPr>
      <xdr:spPr>
        <a:xfrm>
          <a:off x="22199600"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145035</xdr:rowOff>
    </xdr:from>
    <xdr:to>
      <xdr:col>112</xdr:col>
      <xdr:colOff>38100</xdr:colOff>
      <xdr:row>106</xdr:row>
      <xdr:rowOff>75185</xdr:rowOff>
    </xdr:to>
    <xdr:sp macro="" textlink="">
      <xdr:nvSpPr>
        <xdr:cNvPr id="619" name="楕円 618">
          <a:extLst>
            <a:ext uri="{FF2B5EF4-FFF2-40B4-BE49-F238E27FC236}">
              <a16:creationId xmlns:a16="http://schemas.microsoft.com/office/drawing/2014/main" id="{9A1CD3BB-2821-4069-A3DC-D5D8A2613839}"/>
            </a:ext>
          </a:extLst>
        </xdr:cNvPr>
        <xdr:cNvSpPr/>
      </xdr:nvSpPr>
      <xdr:spPr>
        <a:xfrm>
          <a:off x="21272500" y="181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17145</xdr:rowOff>
    </xdr:from>
    <xdr:to>
      <xdr:col>116</xdr:col>
      <xdr:colOff>63500</xdr:colOff>
      <xdr:row>106</xdr:row>
      <xdr:rowOff>24385</xdr:rowOff>
    </xdr:to>
    <xdr:cxnSp macro="">
      <xdr:nvCxnSpPr>
        <xdr:cNvPr id="620" name="直線コネクタ 619">
          <a:extLst>
            <a:ext uri="{FF2B5EF4-FFF2-40B4-BE49-F238E27FC236}">
              <a16:creationId xmlns:a16="http://schemas.microsoft.com/office/drawing/2014/main" id="{D636BCD8-8321-4666-AB4E-17E455D787AE}"/>
            </a:ext>
          </a:extLst>
        </xdr:cNvPr>
        <xdr:cNvCxnSpPr/>
      </xdr:nvCxnSpPr>
      <xdr:spPr>
        <a:xfrm flipV="1">
          <a:off x="21323300" y="1819084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152654</xdr:rowOff>
    </xdr:from>
    <xdr:to>
      <xdr:col>107</xdr:col>
      <xdr:colOff>101600</xdr:colOff>
      <xdr:row>106</xdr:row>
      <xdr:rowOff>82804</xdr:rowOff>
    </xdr:to>
    <xdr:sp macro="" textlink="">
      <xdr:nvSpPr>
        <xdr:cNvPr id="621" name="楕円 620">
          <a:extLst>
            <a:ext uri="{FF2B5EF4-FFF2-40B4-BE49-F238E27FC236}">
              <a16:creationId xmlns:a16="http://schemas.microsoft.com/office/drawing/2014/main" id="{FE5245D8-FEB4-4003-8A8B-10F9E539FC23}"/>
            </a:ext>
          </a:extLst>
        </xdr:cNvPr>
        <xdr:cNvSpPr/>
      </xdr:nvSpPr>
      <xdr:spPr>
        <a:xfrm>
          <a:off x="20383500" y="181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24385</xdr:rowOff>
    </xdr:from>
    <xdr:to>
      <xdr:col>111</xdr:col>
      <xdr:colOff>177800</xdr:colOff>
      <xdr:row>106</xdr:row>
      <xdr:rowOff>32004</xdr:rowOff>
    </xdr:to>
    <xdr:cxnSp macro="">
      <xdr:nvCxnSpPr>
        <xdr:cNvPr id="622" name="直線コネクタ 621">
          <a:extLst>
            <a:ext uri="{FF2B5EF4-FFF2-40B4-BE49-F238E27FC236}">
              <a16:creationId xmlns:a16="http://schemas.microsoft.com/office/drawing/2014/main" id="{9DFF3AF9-6CA3-4989-9154-ED5197A15454}"/>
            </a:ext>
          </a:extLst>
        </xdr:cNvPr>
        <xdr:cNvCxnSpPr/>
      </xdr:nvCxnSpPr>
      <xdr:spPr>
        <a:xfrm flipV="1">
          <a:off x="20434300" y="1819808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162940</xdr:rowOff>
    </xdr:from>
    <xdr:to>
      <xdr:col>102</xdr:col>
      <xdr:colOff>165100</xdr:colOff>
      <xdr:row>106</xdr:row>
      <xdr:rowOff>93090</xdr:rowOff>
    </xdr:to>
    <xdr:sp macro="" textlink="">
      <xdr:nvSpPr>
        <xdr:cNvPr id="623" name="楕円 622">
          <a:extLst>
            <a:ext uri="{FF2B5EF4-FFF2-40B4-BE49-F238E27FC236}">
              <a16:creationId xmlns:a16="http://schemas.microsoft.com/office/drawing/2014/main" id="{000D8A37-F061-478F-B835-A579AF8BBAAF}"/>
            </a:ext>
          </a:extLst>
        </xdr:cNvPr>
        <xdr:cNvSpPr/>
      </xdr:nvSpPr>
      <xdr:spPr>
        <a:xfrm>
          <a:off x="19494500" y="181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32004</xdr:rowOff>
    </xdr:from>
    <xdr:to>
      <xdr:col>107</xdr:col>
      <xdr:colOff>50800</xdr:colOff>
      <xdr:row>106</xdr:row>
      <xdr:rowOff>42290</xdr:rowOff>
    </xdr:to>
    <xdr:cxnSp macro="">
      <xdr:nvCxnSpPr>
        <xdr:cNvPr id="624" name="直線コネクタ 623">
          <a:extLst>
            <a:ext uri="{FF2B5EF4-FFF2-40B4-BE49-F238E27FC236}">
              <a16:creationId xmlns:a16="http://schemas.microsoft.com/office/drawing/2014/main" id="{7F0D3DDF-C902-449E-84D8-C64F009BA870}"/>
            </a:ext>
          </a:extLst>
        </xdr:cNvPr>
        <xdr:cNvCxnSpPr/>
      </xdr:nvCxnSpPr>
      <xdr:spPr>
        <a:xfrm flipV="1">
          <a:off x="19545300" y="1820570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1015</xdr:rowOff>
    </xdr:from>
    <xdr:to>
      <xdr:col>98</xdr:col>
      <xdr:colOff>38100</xdr:colOff>
      <xdr:row>106</xdr:row>
      <xdr:rowOff>102615</xdr:rowOff>
    </xdr:to>
    <xdr:sp macro="" textlink="">
      <xdr:nvSpPr>
        <xdr:cNvPr id="625" name="楕円 624">
          <a:extLst>
            <a:ext uri="{FF2B5EF4-FFF2-40B4-BE49-F238E27FC236}">
              <a16:creationId xmlns:a16="http://schemas.microsoft.com/office/drawing/2014/main" id="{AE8C114F-A9A5-4BA7-A908-CF32BBF9ED6F}"/>
            </a:ext>
          </a:extLst>
        </xdr:cNvPr>
        <xdr:cNvSpPr/>
      </xdr:nvSpPr>
      <xdr:spPr>
        <a:xfrm>
          <a:off x="18605500" y="181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42290</xdr:rowOff>
    </xdr:from>
    <xdr:to>
      <xdr:col>102</xdr:col>
      <xdr:colOff>114300</xdr:colOff>
      <xdr:row>106</xdr:row>
      <xdr:rowOff>51815</xdr:rowOff>
    </xdr:to>
    <xdr:cxnSp macro="">
      <xdr:nvCxnSpPr>
        <xdr:cNvPr id="626" name="直線コネクタ 625">
          <a:extLst>
            <a:ext uri="{FF2B5EF4-FFF2-40B4-BE49-F238E27FC236}">
              <a16:creationId xmlns:a16="http://schemas.microsoft.com/office/drawing/2014/main" id="{ED52FEB7-F81F-4198-91B7-04EE7B642A2D}"/>
            </a:ext>
          </a:extLst>
        </xdr:cNvPr>
        <xdr:cNvCxnSpPr/>
      </xdr:nvCxnSpPr>
      <xdr:spPr>
        <a:xfrm flipV="1">
          <a:off x="18656300" y="182159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27" name="n_1aveValue【庁舎】&#10;一人当たり面積">
          <a:extLst>
            <a:ext uri="{FF2B5EF4-FFF2-40B4-BE49-F238E27FC236}">
              <a16:creationId xmlns:a16="http://schemas.microsoft.com/office/drawing/2014/main" id="{4EB5C4D4-6CF8-4BC0-A03A-4B0AAEBAFBED}"/>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99458</xdr:rowOff>
    </xdr:from>
    <xdr:ext cx="469744" cy="259045"/>
    <xdr:sp macro="" textlink="">
      <xdr:nvSpPr>
        <xdr:cNvPr id="628" name="n_2aveValue【庁舎】&#10;一人当たり面積">
          <a:extLst>
            <a:ext uri="{FF2B5EF4-FFF2-40B4-BE49-F238E27FC236}">
              <a16:creationId xmlns:a16="http://schemas.microsoft.com/office/drawing/2014/main" id="{AE095AA9-F4E5-450F-BC7F-6A603CFC22F9}"/>
            </a:ext>
          </a:extLst>
        </xdr:cNvPr>
        <xdr:cNvSpPr txBox="1"/>
      </xdr:nvSpPr>
      <xdr:spPr>
        <a:xfrm>
          <a:off x="20199427" y="184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96029</xdr:rowOff>
    </xdr:from>
    <xdr:ext cx="469744" cy="259045"/>
    <xdr:sp macro="" textlink="">
      <xdr:nvSpPr>
        <xdr:cNvPr id="629" name="n_3aveValue【庁舎】&#10;一人当たり面積">
          <a:extLst>
            <a:ext uri="{FF2B5EF4-FFF2-40B4-BE49-F238E27FC236}">
              <a16:creationId xmlns:a16="http://schemas.microsoft.com/office/drawing/2014/main" id="{85ABA013-95DC-40E9-85D0-949F916AB2A0}"/>
            </a:ext>
          </a:extLst>
        </xdr:cNvPr>
        <xdr:cNvSpPr txBox="1"/>
      </xdr:nvSpPr>
      <xdr:spPr>
        <a:xfrm>
          <a:off x="19310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104030</xdr:rowOff>
    </xdr:from>
    <xdr:ext cx="469744" cy="259045"/>
    <xdr:sp macro="" textlink="">
      <xdr:nvSpPr>
        <xdr:cNvPr id="630" name="n_4aveValue【庁舎】&#10;一人当たり面積">
          <a:extLst>
            <a:ext uri="{FF2B5EF4-FFF2-40B4-BE49-F238E27FC236}">
              <a16:creationId xmlns:a16="http://schemas.microsoft.com/office/drawing/2014/main" id="{22C1238A-F317-4436-A43F-EBBB7546ECBB}"/>
            </a:ext>
          </a:extLst>
        </xdr:cNvPr>
        <xdr:cNvSpPr txBox="1"/>
      </xdr:nvSpPr>
      <xdr:spPr>
        <a:xfrm>
          <a:off x="18421427"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91712</xdr:rowOff>
    </xdr:from>
    <xdr:ext cx="469744" cy="259045"/>
    <xdr:sp macro="" textlink="">
      <xdr:nvSpPr>
        <xdr:cNvPr id="631" name="n_1mainValue【庁舎】&#10;一人当たり面積">
          <a:extLst>
            <a:ext uri="{FF2B5EF4-FFF2-40B4-BE49-F238E27FC236}">
              <a16:creationId xmlns:a16="http://schemas.microsoft.com/office/drawing/2014/main" id="{74BE5AEE-95C7-4C45-80C5-B77CFBA97D8F}"/>
            </a:ext>
          </a:extLst>
        </xdr:cNvPr>
        <xdr:cNvSpPr txBox="1"/>
      </xdr:nvSpPr>
      <xdr:spPr>
        <a:xfrm>
          <a:off x="21075727" y="179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99331</xdr:rowOff>
    </xdr:from>
    <xdr:ext cx="469744" cy="259045"/>
    <xdr:sp macro="" textlink="">
      <xdr:nvSpPr>
        <xdr:cNvPr id="632" name="n_2mainValue【庁舎】&#10;一人当たり面積">
          <a:extLst>
            <a:ext uri="{FF2B5EF4-FFF2-40B4-BE49-F238E27FC236}">
              <a16:creationId xmlns:a16="http://schemas.microsoft.com/office/drawing/2014/main" id="{9610C63E-AC4E-4534-B276-5E04D9286C0A}"/>
            </a:ext>
          </a:extLst>
        </xdr:cNvPr>
        <xdr:cNvSpPr txBox="1"/>
      </xdr:nvSpPr>
      <xdr:spPr>
        <a:xfrm>
          <a:off x="20199427" y="179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109617</xdr:rowOff>
    </xdr:from>
    <xdr:ext cx="469744" cy="259045"/>
    <xdr:sp macro="" textlink="">
      <xdr:nvSpPr>
        <xdr:cNvPr id="633" name="n_3mainValue【庁舎】&#10;一人当たり面積">
          <a:extLst>
            <a:ext uri="{FF2B5EF4-FFF2-40B4-BE49-F238E27FC236}">
              <a16:creationId xmlns:a16="http://schemas.microsoft.com/office/drawing/2014/main" id="{76957F50-9565-408F-B7F0-6528877B8172}"/>
            </a:ext>
          </a:extLst>
        </xdr:cNvPr>
        <xdr:cNvSpPr txBox="1"/>
      </xdr:nvSpPr>
      <xdr:spPr>
        <a:xfrm>
          <a:off x="19310427" y="179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119142</xdr:rowOff>
    </xdr:from>
    <xdr:ext cx="469744" cy="259045"/>
    <xdr:sp macro="" textlink="">
      <xdr:nvSpPr>
        <xdr:cNvPr id="634" name="n_4mainValue【庁舎】&#10;一人当たり面積">
          <a:extLst>
            <a:ext uri="{FF2B5EF4-FFF2-40B4-BE49-F238E27FC236}">
              <a16:creationId xmlns:a16="http://schemas.microsoft.com/office/drawing/2014/main" id="{AC29B5C1-1EF4-41C3-AD36-48F426E0541C}"/>
            </a:ext>
          </a:extLst>
        </xdr:cNvPr>
        <xdr:cNvSpPr txBox="1"/>
      </xdr:nvSpPr>
      <xdr:spPr>
        <a:xfrm>
          <a:off x="18421427" y="179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a:extLst>
            <a:ext uri="{FF2B5EF4-FFF2-40B4-BE49-F238E27FC236}">
              <a16:creationId xmlns:a16="http://schemas.microsoft.com/office/drawing/2014/main" id="{C90F6ABC-95DB-40FE-A534-7723208B4DA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a:extLst>
            <a:ext uri="{FF2B5EF4-FFF2-40B4-BE49-F238E27FC236}">
              <a16:creationId xmlns:a16="http://schemas.microsoft.com/office/drawing/2014/main" id="{B285A877-12CE-4BFF-BDC4-E293175B26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a:extLst>
            <a:ext uri="{FF2B5EF4-FFF2-40B4-BE49-F238E27FC236}">
              <a16:creationId xmlns:a16="http://schemas.microsoft.com/office/drawing/2014/main" id="{4F466C11-2BFD-4008-A93E-FCFE40A416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年以上が経過し、有形固定資産減価償却率が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％近い状況であり、改修・更新時期が迫っている。</a:t>
          </a:r>
          <a:endParaRPr lang="ja-JP" altLang="ja-JP" sz="1400">
            <a:effectLst/>
          </a:endParaRPr>
        </a:p>
        <a:p>
          <a:r>
            <a:rPr kumimoji="1" lang="ja-JP" altLang="ja-JP" sz="1100">
              <a:solidFill>
                <a:schemeClr val="dk1"/>
              </a:solidFill>
              <a:effectLst/>
              <a:latin typeface="+mn-lt"/>
              <a:ea typeface="+mn-ea"/>
              <a:cs typeface="+mn-cs"/>
            </a:rPr>
            <a:t>・体育館・プールについて個別でみると、スポーツセンターは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年度建設であるが、プールは</a:t>
          </a:r>
          <a:r>
            <a:rPr kumimoji="1" lang="en-US" altLang="ja-JP" sz="1100">
              <a:solidFill>
                <a:schemeClr val="dk1"/>
              </a:solidFill>
              <a:effectLst/>
              <a:latin typeface="+mn-lt"/>
              <a:ea typeface="+mn-ea"/>
              <a:cs typeface="+mn-cs"/>
            </a:rPr>
            <a:t>H06</a:t>
          </a:r>
          <a:r>
            <a:rPr kumimoji="1" lang="ja-JP" altLang="ja-JP" sz="1100">
              <a:solidFill>
                <a:schemeClr val="dk1"/>
              </a:solidFill>
              <a:effectLst/>
              <a:latin typeface="+mn-lt"/>
              <a:ea typeface="+mn-ea"/>
              <a:cs typeface="+mn-cs"/>
            </a:rPr>
            <a:t>年建設であり有形固定資産減価償却率は</a:t>
          </a:r>
          <a:r>
            <a:rPr kumimoji="1" lang="en-US" altLang="ja-JP" sz="1100">
              <a:solidFill>
                <a:schemeClr val="dk1"/>
              </a:solidFill>
              <a:effectLst/>
              <a:latin typeface="+mn-lt"/>
              <a:ea typeface="+mn-ea"/>
              <a:cs typeface="+mn-cs"/>
            </a:rPr>
            <a:t>59.4</a:t>
          </a:r>
          <a:r>
            <a:rPr kumimoji="1" lang="ja-JP" altLang="ja-JP" sz="1100">
              <a:solidFill>
                <a:schemeClr val="dk1"/>
              </a:solidFill>
              <a:effectLst/>
              <a:latin typeface="+mn-lt"/>
              <a:ea typeface="+mn-ea"/>
              <a:cs typeface="+mn-cs"/>
            </a:rPr>
            <a:t>％であるため、今後は劣化診断に基づき計画的な修繕により長寿命化を図る。</a:t>
          </a:r>
          <a:endParaRPr lang="ja-JP" altLang="ja-JP" sz="1400">
            <a:effectLst/>
          </a:endParaRPr>
        </a:p>
        <a:p>
          <a:r>
            <a:rPr kumimoji="1" lang="ja-JP" altLang="ja-JP" sz="1100">
              <a:solidFill>
                <a:schemeClr val="dk1"/>
              </a:solidFill>
              <a:effectLst/>
              <a:latin typeface="+mn-lt"/>
              <a:ea typeface="+mn-ea"/>
              <a:cs typeface="+mn-cs"/>
            </a:rPr>
            <a:t>・一般廃棄物処理施設については、有形固定資産減価償却率は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％であるが、現在は使用していなく今後も更新計画はない。</a:t>
          </a:r>
          <a:endParaRPr lang="ja-JP" altLang="ja-JP" sz="1400">
            <a:effectLst/>
          </a:endParaRPr>
        </a:p>
        <a:p>
          <a:r>
            <a:rPr kumimoji="1" lang="ja-JP" altLang="ja-JP" sz="1100">
              <a:solidFill>
                <a:schemeClr val="dk1"/>
              </a:solidFill>
              <a:effectLst/>
              <a:latin typeface="+mn-lt"/>
              <a:ea typeface="+mn-ea"/>
              <a:cs typeface="+mn-cs"/>
            </a:rPr>
            <a:t>・庁舎については、建築後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年経過し有形固定資産減価償却率は</a:t>
          </a:r>
          <a:r>
            <a:rPr kumimoji="1" lang="en-US" altLang="ja-JP" sz="1100">
              <a:solidFill>
                <a:schemeClr val="dk1"/>
              </a:solidFill>
              <a:effectLst/>
              <a:latin typeface="+mn-lt"/>
              <a:ea typeface="+mn-ea"/>
              <a:cs typeface="+mn-cs"/>
            </a:rPr>
            <a:t>41.0</a:t>
          </a:r>
          <a:r>
            <a:rPr kumimoji="1" lang="ja-JP" altLang="ja-JP" sz="1100">
              <a:solidFill>
                <a:schemeClr val="dk1"/>
              </a:solidFill>
              <a:effectLst/>
              <a:latin typeface="+mn-lt"/>
              <a:ea typeface="+mn-ea"/>
              <a:cs typeface="+mn-cs"/>
            </a:rPr>
            <a:t>％であり、公共施設等総合管理計画に基づき、計画的な点検・修繕により適正な管理に努める。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・消防施設については</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年度に消防庁舎を建設したため、現時点では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ポイント下がって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であったが、類似団体平均をやや上回った。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税の徴収率は、変わらず高い状況を維持しており、今後とも職員の定数管理や行革による取り組みを実施し、歳出削減により財政基盤の強化を図る。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％と類似団体平均を下回った状況を維持している。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増額のため前年度より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％低下させることができた。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しかし、今後はスポーツセンター・消防庁舎建設事業による公債費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や、電気料・物価高騰の影響により経常収支比率の上昇が懸念され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るため、事務事業の見直しや各種事業の効率化、アウトソーシング検討により経常経費縮減に一層努める必要がある。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155575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697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63</xdr:row>
      <xdr:rowOff>33867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14025"/>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33867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1694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748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34519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物件費の増加と人口減により、人口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7,083</a:t>
          </a:r>
          <a:r>
            <a:rPr kumimoji="1" lang="ja-JP" altLang="en-US" sz="1300">
              <a:latin typeface="ＭＳ Ｐゴシック" panose="020B0600070205080204" pitchFamily="50" charset="-128"/>
              <a:ea typeface="ＭＳ Ｐゴシック" panose="020B0600070205080204" pitchFamily="50" charset="-128"/>
            </a:rPr>
            <a:t>円増加したが、類似団体平均は下回った。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事務事業の見直しや各種事業の効率化、アウトソーシング検討により経常経費縮減に一層努める必要がある。</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77234</xdr:rowOff>
    </xdr:from>
    <xdr:to>
      <xdr:col>23</xdr:col>
      <xdr:colOff>133350</xdr:colOff>
      <xdr:row>80</xdr:row>
      <xdr:rowOff>85373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93234"/>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55525</xdr:rowOff>
    </xdr:from>
    <xdr:to>
      <xdr:col>19</xdr:col>
      <xdr:colOff>133350</xdr:colOff>
      <xdr:row>80</xdr:row>
      <xdr:rowOff>77234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1525"/>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38447</xdr:rowOff>
    </xdr:from>
    <xdr:to>
      <xdr:col>15</xdr:col>
      <xdr:colOff>82550</xdr:colOff>
      <xdr:row>80</xdr:row>
      <xdr:rowOff>55525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54447"/>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24242</xdr:rowOff>
    </xdr:from>
    <xdr:to>
      <xdr:col>11</xdr:col>
      <xdr:colOff>31750</xdr:colOff>
      <xdr:row>80</xdr:row>
      <xdr:rowOff>38447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40242"/>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34573</xdr:rowOff>
    </xdr:from>
    <xdr:to>
      <xdr:col>23</xdr:col>
      <xdr:colOff>184150</xdr:colOff>
      <xdr:row>80</xdr:row>
      <xdr:rowOff>136173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127300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26434</xdr:rowOff>
    </xdr:from>
    <xdr:to>
      <xdr:col>19</xdr:col>
      <xdr:colOff>184150</xdr:colOff>
      <xdr:row>80</xdr:row>
      <xdr:rowOff>128034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138211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4725</xdr:rowOff>
    </xdr:from>
    <xdr:to>
      <xdr:col>15</xdr:col>
      <xdr:colOff>133350</xdr:colOff>
      <xdr:row>80</xdr:row>
      <xdr:rowOff>106325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159097</xdr:rowOff>
    </xdr:from>
    <xdr:to>
      <xdr:col>11</xdr:col>
      <xdr:colOff>82550</xdr:colOff>
      <xdr:row>80</xdr:row>
      <xdr:rowOff>89247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74024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9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144892</xdr:rowOff>
    </xdr:from>
    <xdr:to>
      <xdr:col>7</xdr:col>
      <xdr:colOff>31750</xdr:colOff>
      <xdr:row>80</xdr:row>
      <xdr:rowOff>75042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7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ラスパイレス指数は、ほぼ類似団体平均と同様である。　　　　　　　　　　　　　　　　　　　　　　　　　　　　　　　　今後も民間団体の平均給与状況を踏まえ、給与の適正化に努める。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91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54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38736</xdr:rowOff>
    </xdr:from>
    <xdr:to>
      <xdr:col>68</xdr:col>
      <xdr:colOff>152400</xdr:colOff>
      <xdr:row>87</xdr:row>
      <xdr:rowOff>56832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548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159386</xdr:rowOff>
    </xdr:from>
    <xdr:to>
      <xdr:col>68</xdr:col>
      <xdr:colOff>203200</xdr:colOff>
      <xdr:row>87</xdr:row>
      <xdr:rowOff>89536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計画的な職員採用を実施したことや、施設・こども園を直営で運営しているため、令和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年度までは類似団体平均を上回った状況が続いていたが、令和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年度も前年度とほぼ同数である。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今後も、職員定数管理指針のもと行政改革を推進し、適正規模の職員数となるよう努める。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146522</xdr:rowOff>
    </xdr:from>
    <xdr:to>
      <xdr:col>81</xdr:col>
      <xdr:colOff>44450</xdr:colOff>
      <xdr:row>59</xdr:row>
      <xdr:rowOff>156863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6207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146522</xdr:rowOff>
    </xdr:from>
    <xdr:to>
      <xdr:col>77</xdr:col>
      <xdr:colOff>44450</xdr:colOff>
      <xdr:row>59</xdr:row>
      <xdr:rowOff>149969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620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149969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2966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73442</xdr:rowOff>
    </xdr:from>
    <xdr:to>
      <xdr:col>68</xdr:col>
      <xdr:colOff>152400</xdr:colOff>
      <xdr:row>59</xdr:row>
      <xdr:rowOff>114119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88992"/>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106063</xdr:rowOff>
    </xdr:from>
    <xdr:to>
      <xdr:col>81</xdr:col>
      <xdr:colOff>95250</xdr:colOff>
      <xdr:row>60</xdr:row>
      <xdr:rowOff>36213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122590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6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95722</xdr:rowOff>
    </xdr:from>
    <xdr:to>
      <xdr:col>77</xdr:col>
      <xdr:colOff>95250</xdr:colOff>
      <xdr:row>60</xdr:row>
      <xdr:rowOff>25872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36049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8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99169</xdr:rowOff>
    </xdr:from>
    <xdr:to>
      <xdr:col>73</xdr:col>
      <xdr:colOff>44450</xdr:colOff>
      <xdr:row>60</xdr:row>
      <xdr:rowOff>29319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14096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0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149696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22642</xdr:rowOff>
    </xdr:from>
    <xdr:to>
      <xdr:col>64</xdr:col>
      <xdr:colOff>152400</xdr:colOff>
      <xdr:row>59</xdr:row>
      <xdr:rowOff>124242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109019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2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実質公債費比率は、類似団体平均を下回った状況が続いているが、スポーツセンター建設事業の元金償還が始まり、前年度より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また今後は、消防庁舎建設事業の元金償還開始や、継続される農業基盤整備事業による多額の地方債の発行が見込まれることから、実質公債費比率が上昇することとなる。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年間償還額の平準化、地方債発行額の抑制など適正な起債管理を目指す。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152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84244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将来負担比率は、従前同様発生していない。　　　　　　　　　　　　　　　　　　　　　　　　　　　　　　　　　　　　　　　　今後も継続した取り組みを進め、一層、財政健全化を図る。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19050</xdr:rowOff>
    </xdr:from>
    <xdr:ext cx="10696576" cy="533400"/>
    <xdr:sp macro="" textlink="">
      <xdr:nvSpPr>
        <xdr:cNvPr id="461" name="テキスト ボックス 460">
          <a:extLst>
            <a:ext uri="{FF2B5EF4-FFF2-40B4-BE49-F238E27FC236}">
              <a16:creationId xmlns:a16="http://schemas.microsoft.com/office/drawing/2014/main" id="{233A1213-1B16-47C1-91E6-56F47407B461}"/>
            </a:ext>
          </a:extLst>
        </xdr:cNvPr>
        <xdr:cNvSpPr txBox="1"/>
      </xdr:nvSpPr>
      <xdr:spPr>
        <a:xfrm>
          <a:off x="761999" y="4476750"/>
          <a:ext cx="10696576"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人件費については、類似団体平均より高い水準であるが、町の施設、こども園等を直営で運営していることが要因である。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これは、行政サービス提供方法の差異であるが、今後は将来的に民間へのアウトソーシングの検討も視野にいれ、財政健全化を念頭に置いた定数管理を行うなど人件費抑制に努める。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物件費の経常収支比率は、類似団体平均とほぼ同程度で推移している。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年度は、物件費全体は増額したが、新型コロナ対策による臨時的経費の増加のためであり、、経常収支比率は前年度から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％下がった。　しかし、総体的な経常経費削減によるものではないため、今後は、事業のスクラップアンドビルトや民間委託の検討など事業の取捨選択が必要である。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4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扶助費については、類似団体平均を下回った状況が続いているが、令和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年度は国の政策や町独自事業の子育て世帯・低所得世帯を対象とした給付金などにより前年度より増額した。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今後も厳格な資格審査や対象者の把握に努め、扶助費の支給を進める。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その他については、類似団体平均を下回っている状況が続いている。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下水道事業会計への繰り出しについては、法適用化も見据え、会計の独立採算の原則に基づいた料金改定の検討を進めるなど一般会計の負担軽減に努める。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04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143002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22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143002</xdr:rowOff>
    </xdr:from>
    <xdr:to>
      <xdr:col>73</xdr:col>
      <xdr:colOff>180975</xdr:colOff>
      <xdr:row>56</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72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92202</xdr:rowOff>
    </xdr:from>
    <xdr:to>
      <xdr:col>74</xdr:col>
      <xdr:colOff>31750</xdr:colOff>
      <xdr:row>56</xdr:row>
      <xdr:rowOff>22352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32529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補助費等については、類似団体平均を大きく下回った状況が続いているおり、令和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年度は前年度と同程度であった。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しかし、年々政策的補助事業費が増額傾向にあるため、補助事業の効果の検証を実施し必要性の低い事業は廃止するなど見直しが必要である。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公債費は、類似団体平均を下回った状況が続いている。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年度からスポーツセンター建設事業・消防庁舎建設事業の元金償還が始まり、公債費は毎年増大することになる。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また今後も継続される農業基盤整備事業により多額の地方債の発行が見込まれる。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年間償還額の平準化、地方債発行額の抑制など適正な起債管理を目指す。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84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公債費以外については、類似団体平均を下回った状況が継続してる。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今後も経費削減の取り組みを継続的に進める。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029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867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78</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39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127016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157497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145107</xdr:rowOff>
    </xdr:from>
    <xdr:to>
      <xdr:col>29</xdr:col>
      <xdr:colOff>127000</xdr:colOff>
      <xdr:row>17</xdr:row>
      <xdr:rowOff>149334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7382"/>
          <a:ext cx="6477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149334</xdr:rowOff>
    </xdr:from>
    <xdr:to>
      <xdr:col>26</xdr:col>
      <xdr:colOff>50800</xdr:colOff>
      <xdr:row>18</xdr:row>
      <xdr:rowOff>22989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1609"/>
          <a:ext cx="698500" cy="4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22989</xdr:rowOff>
    </xdr:from>
    <xdr:to>
      <xdr:col>22</xdr:col>
      <xdr:colOff>114300</xdr:colOff>
      <xdr:row>18</xdr:row>
      <xdr:rowOff>34219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6714"/>
          <a:ext cx="698500" cy="1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34219</xdr:rowOff>
    </xdr:from>
    <xdr:to>
      <xdr:col>18</xdr:col>
      <xdr:colOff>177800</xdr:colOff>
      <xdr:row>18</xdr:row>
      <xdr:rowOff>43831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7944"/>
          <a:ext cx="698500" cy="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94307</xdr:rowOff>
    </xdr:from>
    <xdr:to>
      <xdr:col>29</xdr:col>
      <xdr:colOff>177800</xdr:colOff>
      <xdr:row>18</xdr:row>
      <xdr:rowOff>24457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66384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98534</xdr:rowOff>
    </xdr:from>
    <xdr:to>
      <xdr:col>26</xdr:col>
      <xdr:colOff>101600</xdr:colOff>
      <xdr:row>18</xdr:row>
      <xdr:rowOff>28684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143639</xdr:rowOff>
    </xdr:from>
    <xdr:to>
      <xdr:col>22</xdr:col>
      <xdr:colOff>165100</xdr:colOff>
      <xdr:row>18</xdr:row>
      <xdr:rowOff>73789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83966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7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154869</xdr:rowOff>
    </xdr:from>
    <xdr:to>
      <xdr:col>19</xdr:col>
      <xdr:colOff>38100</xdr:colOff>
      <xdr:row>18</xdr:row>
      <xdr:rowOff>85019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95196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164481</xdr:rowOff>
    </xdr:from>
    <xdr:to>
      <xdr:col>15</xdr:col>
      <xdr:colOff>101600</xdr:colOff>
      <xdr:row>18</xdr:row>
      <xdr:rowOff>94631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104808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226519</xdr:rowOff>
    </xdr:from>
    <xdr:to>
      <xdr:col>29</xdr:col>
      <xdr:colOff>127000</xdr:colOff>
      <xdr:row>35</xdr:row>
      <xdr:rowOff>262784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6869"/>
          <a:ext cx="647700" cy="36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262784</xdr:rowOff>
    </xdr:from>
    <xdr:to>
      <xdr:col>26</xdr:col>
      <xdr:colOff>50800</xdr:colOff>
      <xdr:row>35</xdr:row>
      <xdr:rowOff>267470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73134"/>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267470</xdr:rowOff>
    </xdr:from>
    <xdr:to>
      <xdr:col>22</xdr:col>
      <xdr:colOff>114300</xdr:colOff>
      <xdr:row>35</xdr:row>
      <xdr:rowOff>283710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77820"/>
          <a:ext cx="698500" cy="1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280711</xdr:rowOff>
    </xdr:from>
    <xdr:to>
      <xdr:col>18</xdr:col>
      <xdr:colOff>177800</xdr:colOff>
      <xdr:row>35</xdr:row>
      <xdr:rowOff>283710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91061"/>
          <a:ext cx="6985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175719</xdr:rowOff>
    </xdr:from>
    <xdr:to>
      <xdr:col>29</xdr:col>
      <xdr:colOff>177800</xdr:colOff>
      <xdr:row>35</xdr:row>
      <xdr:rowOff>277319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147796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211984</xdr:rowOff>
    </xdr:from>
    <xdr:to>
      <xdr:col>26</xdr:col>
      <xdr:colOff>101600</xdr:colOff>
      <xdr:row>35</xdr:row>
      <xdr:rowOff>313584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298361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216670</xdr:rowOff>
    </xdr:from>
    <xdr:to>
      <xdr:col>22</xdr:col>
      <xdr:colOff>165100</xdr:colOff>
      <xdr:row>35</xdr:row>
      <xdr:rowOff>318270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2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303047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232910</xdr:rowOff>
    </xdr:from>
    <xdr:to>
      <xdr:col>19</xdr:col>
      <xdr:colOff>38100</xdr:colOff>
      <xdr:row>35</xdr:row>
      <xdr:rowOff>334510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319287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229911</xdr:rowOff>
    </xdr:from>
    <xdr:to>
      <xdr:col>15</xdr:col>
      <xdr:colOff>101600</xdr:colOff>
      <xdr:row>35</xdr:row>
      <xdr:rowOff>331511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316288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148937</xdr:rowOff>
    </xdr:from>
    <xdr:to>
      <xdr:col>24</xdr:col>
      <xdr:colOff>63500</xdr:colOff>
      <xdr:row>36</xdr:row>
      <xdr:rowOff>151742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1137"/>
          <a:ext cx="8382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151742</xdr:rowOff>
    </xdr:from>
    <xdr:to>
      <xdr:col>19</xdr:col>
      <xdr:colOff>177800</xdr:colOff>
      <xdr:row>37</xdr:row>
      <xdr:rowOff>81895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23942"/>
          <a:ext cx="889000" cy="1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81895</xdr:rowOff>
    </xdr:from>
    <xdr:to>
      <xdr:col>15</xdr:col>
      <xdr:colOff>50800</xdr:colOff>
      <xdr:row>37</xdr:row>
      <xdr:rowOff>91896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554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91896</xdr:rowOff>
    </xdr:from>
    <xdr:to>
      <xdr:col>10</xdr:col>
      <xdr:colOff>114300</xdr:colOff>
      <xdr:row>37</xdr:row>
      <xdr:rowOff>96910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5546"/>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98137</xdr:rowOff>
    </xdr:from>
    <xdr:to>
      <xdr:col>24</xdr:col>
      <xdr:colOff>114300</xdr:colOff>
      <xdr:row>37</xdr:row>
      <xdr:rowOff>28287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76564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100942</xdr:rowOff>
    </xdr:from>
    <xdr:to>
      <xdr:col>20</xdr:col>
      <xdr:colOff>38100</xdr:colOff>
      <xdr:row>37</xdr:row>
      <xdr:rowOff>31092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22219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6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31095</xdr:rowOff>
    </xdr:from>
    <xdr:to>
      <xdr:col>15</xdr:col>
      <xdr:colOff>101600</xdr:colOff>
      <xdr:row>37</xdr:row>
      <xdr:rowOff>132695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149222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4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41096</xdr:rowOff>
    </xdr:from>
    <xdr:to>
      <xdr:col>10</xdr:col>
      <xdr:colOff>165100</xdr:colOff>
      <xdr:row>37</xdr:row>
      <xdr:rowOff>142696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159223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46110</xdr:rowOff>
    </xdr:from>
    <xdr:to>
      <xdr:col>6</xdr:col>
      <xdr:colOff>38100</xdr:colOff>
      <xdr:row>37</xdr:row>
      <xdr:rowOff>147710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164237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41252</xdr:rowOff>
    </xdr:from>
    <xdr:to>
      <xdr:col>24</xdr:col>
      <xdr:colOff>63500</xdr:colOff>
      <xdr:row>58</xdr:row>
      <xdr:rowOff>50716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85352"/>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5214</xdr:rowOff>
    </xdr:from>
    <xdr:to>
      <xdr:col>19</xdr:col>
      <xdr:colOff>177800</xdr:colOff>
      <xdr:row>58</xdr:row>
      <xdr:rowOff>50716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9314"/>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5214</xdr:rowOff>
    </xdr:from>
    <xdr:to>
      <xdr:col>15</xdr:col>
      <xdr:colOff>50800</xdr:colOff>
      <xdr:row>58</xdr:row>
      <xdr:rowOff>26365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314"/>
          <a:ext cx="889000" cy="2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26365</xdr:rowOff>
    </xdr:from>
    <xdr:to>
      <xdr:col>10</xdr:col>
      <xdr:colOff>114300</xdr:colOff>
      <xdr:row>58</xdr:row>
      <xdr:rowOff>40248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465"/>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161902</xdr:rowOff>
    </xdr:from>
    <xdr:to>
      <xdr:col>24</xdr:col>
      <xdr:colOff>114300</xdr:colOff>
      <xdr:row>58</xdr:row>
      <xdr:rowOff>92052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76829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171366</xdr:rowOff>
    </xdr:from>
    <xdr:to>
      <xdr:col>20</xdr:col>
      <xdr:colOff>38100</xdr:colOff>
      <xdr:row>58</xdr:row>
      <xdr:rowOff>101516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92643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125864</xdr:rowOff>
    </xdr:from>
    <xdr:to>
      <xdr:col>15</xdr:col>
      <xdr:colOff>101600</xdr:colOff>
      <xdr:row>58</xdr:row>
      <xdr:rowOff>56014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72541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147015</xdr:rowOff>
    </xdr:from>
    <xdr:to>
      <xdr:col>10</xdr:col>
      <xdr:colOff>165100</xdr:colOff>
      <xdr:row>58</xdr:row>
      <xdr:rowOff>77165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93692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9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160898</xdr:rowOff>
    </xdr:from>
    <xdr:to>
      <xdr:col>6</xdr:col>
      <xdr:colOff>38100</xdr:colOff>
      <xdr:row>58</xdr:row>
      <xdr:rowOff>91048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107575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76876</xdr:rowOff>
    </xdr:from>
    <xdr:to>
      <xdr:col>24</xdr:col>
      <xdr:colOff>63500</xdr:colOff>
      <xdr:row>78</xdr:row>
      <xdr:rowOff>77580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9976"/>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52964</xdr:rowOff>
    </xdr:from>
    <xdr:to>
      <xdr:col>19</xdr:col>
      <xdr:colOff>177800</xdr:colOff>
      <xdr:row>78</xdr:row>
      <xdr:rowOff>76876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6064"/>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48310</xdr:rowOff>
    </xdr:from>
    <xdr:to>
      <xdr:col>15</xdr:col>
      <xdr:colOff>50800</xdr:colOff>
      <xdr:row>78</xdr:row>
      <xdr:rowOff>52964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1410"/>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48310</xdr:rowOff>
    </xdr:from>
    <xdr:to>
      <xdr:col>10</xdr:col>
      <xdr:colOff>114300</xdr:colOff>
      <xdr:row>78</xdr:row>
      <xdr:rowOff>53856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141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26780</xdr:rowOff>
    </xdr:from>
    <xdr:to>
      <xdr:col>24</xdr:col>
      <xdr:colOff>114300</xdr:colOff>
      <xdr:row>78</xdr:row>
      <xdr:rowOff>128380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113157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26076</xdr:rowOff>
    </xdr:from>
    <xdr:to>
      <xdr:col>20</xdr:col>
      <xdr:colOff>38100</xdr:colOff>
      <xdr:row>78</xdr:row>
      <xdr:rowOff>127676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118803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2164</xdr:rowOff>
    </xdr:from>
    <xdr:to>
      <xdr:col>15</xdr:col>
      <xdr:colOff>101600</xdr:colOff>
      <xdr:row>78</xdr:row>
      <xdr:rowOff>103764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120291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168960</xdr:rowOff>
    </xdr:from>
    <xdr:to>
      <xdr:col>10</xdr:col>
      <xdr:colOff>165100</xdr:colOff>
      <xdr:row>78</xdr:row>
      <xdr:rowOff>99110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115637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4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3056</xdr:rowOff>
    </xdr:from>
    <xdr:to>
      <xdr:col>6</xdr:col>
      <xdr:colOff>38100</xdr:colOff>
      <xdr:row>78</xdr:row>
      <xdr:rowOff>104656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121183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28501</xdr:rowOff>
    </xdr:from>
    <xdr:to>
      <xdr:col>24</xdr:col>
      <xdr:colOff>63500</xdr:colOff>
      <xdr:row>96</xdr:row>
      <xdr:rowOff>74709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16251"/>
          <a:ext cx="838200" cy="2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74709</xdr:rowOff>
    </xdr:from>
    <xdr:to>
      <xdr:col>19</xdr:col>
      <xdr:colOff>177800</xdr:colOff>
      <xdr:row>96</xdr:row>
      <xdr:rowOff>77970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33909"/>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77970</xdr:rowOff>
    </xdr:from>
    <xdr:to>
      <xdr:col>15</xdr:col>
      <xdr:colOff>50800</xdr:colOff>
      <xdr:row>96</xdr:row>
      <xdr:rowOff>89302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37170"/>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89302</xdr:rowOff>
    </xdr:from>
    <xdr:to>
      <xdr:col>10</xdr:col>
      <xdr:colOff>114300</xdr:colOff>
      <xdr:row>96</xdr:row>
      <xdr:rowOff>117793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48502"/>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149151</xdr:rowOff>
    </xdr:from>
    <xdr:to>
      <xdr:col>24</xdr:col>
      <xdr:colOff>114300</xdr:colOff>
      <xdr:row>95</xdr:row>
      <xdr:rowOff>79301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127578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23909</xdr:rowOff>
    </xdr:from>
    <xdr:to>
      <xdr:col>20</xdr:col>
      <xdr:colOff>38100</xdr:colOff>
      <xdr:row>96</xdr:row>
      <xdr:rowOff>125509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116636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27170</xdr:rowOff>
    </xdr:from>
    <xdr:to>
      <xdr:col>15</xdr:col>
      <xdr:colOff>101600</xdr:colOff>
      <xdr:row>96</xdr:row>
      <xdr:rowOff>128770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119897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38502</xdr:rowOff>
    </xdr:from>
    <xdr:to>
      <xdr:col>10</xdr:col>
      <xdr:colOff>165100</xdr:colOff>
      <xdr:row>96</xdr:row>
      <xdr:rowOff>140102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66993</xdr:rowOff>
    </xdr:from>
    <xdr:to>
      <xdr:col>6</xdr:col>
      <xdr:colOff>38100</xdr:colOff>
      <xdr:row>96</xdr:row>
      <xdr:rowOff>168593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159720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38005</xdr:rowOff>
    </xdr:from>
    <xdr:to>
      <xdr:col>55</xdr:col>
      <xdr:colOff>0</xdr:colOff>
      <xdr:row>37</xdr:row>
      <xdr:rowOff>54308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10205"/>
          <a:ext cx="838200" cy="18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38005</xdr:rowOff>
    </xdr:from>
    <xdr:to>
      <xdr:col>50</xdr:col>
      <xdr:colOff>114300</xdr:colOff>
      <xdr:row>37</xdr:row>
      <xdr:rowOff>130148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10205"/>
          <a:ext cx="889000" cy="2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130148</xdr:rowOff>
    </xdr:from>
    <xdr:to>
      <xdr:col>45</xdr:col>
      <xdr:colOff>177800</xdr:colOff>
      <xdr:row>37</xdr:row>
      <xdr:rowOff>136982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73798"/>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169047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114078</xdr:rowOff>
    </xdr:from>
    <xdr:to>
      <xdr:col>41</xdr:col>
      <xdr:colOff>50800</xdr:colOff>
      <xdr:row>37</xdr:row>
      <xdr:rowOff>136982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57728"/>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3508</xdr:rowOff>
    </xdr:from>
    <xdr:to>
      <xdr:col>55</xdr:col>
      <xdr:colOff>50800</xdr:colOff>
      <xdr:row>37</xdr:row>
      <xdr:rowOff>105108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153385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2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158655</xdr:rowOff>
    </xdr:from>
    <xdr:to>
      <xdr:col>50</xdr:col>
      <xdr:colOff>165100</xdr:colOff>
      <xdr:row>36</xdr:row>
      <xdr:rowOff>88805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79932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5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79348</xdr:rowOff>
    </xdr:from>
    <xdr:to>
      <xdr:col>46</xdr:col>
      <xdr:colOff>38100</xdr:colOff>
      <xdr:row>38</xdr:row>
      <xdr:rowOff>9499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22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1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86182</xdr:rowOff>
    </xdr:from>
    <xdr:to>
      <xdr:col>41</xdr:col>
      <xdr:colOff>101600</xdr:colOff>
      <xdr:row>38</xdr:row>
      <xdr:rowOff>16332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7459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63278</xdr:rowOff>
    </xdr:from>
    <xdr:to>
      <xdr:col>36</xdr:col>
      <xdr:colOff>165100</xdr:colOff>
      <xdr:row>37</xdr:row>
      <xdr:rowOff>164878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156005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9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57649</xdr:rowOff>
    </xdr:from>
    <xdr:to>
      <xdr:col>55</xdr:col>
      <xdr:colOff>0</xdr:colOff>
      <xdr:row>58</xdr:row>
      <xdr:rowOff>102689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1749"/>
          <a:ext cx="838200" cy="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102604</xdr:rowOff>
    </xdr:from>
    <xdr:to>
      <xdr:col>50</xdr:col>
      <xdr:colOff>114300</xdr:colOff>
      <xdr:row>58</xdr:row>
      <xdr:rowOff>102689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6704"/>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53486</xdr:rowOff>
    </xdr:from>
    <xdr:to>
      <xdr:col>45</xdr:col>
      <xdr:colOff>177800</xdr:colOff>
      <xdr:row>58</xdr:row>
      <xdr:rowOff>102604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97586"/>
          <a:ext cx="889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53486</xdr:rowOff>
    </xdr:from>
    <xdr:to>
      <xdr:col>41</xdr:col>
      <xdr:colOff>50800</xdr:colOff>
      <xdr:row>58</xdr:row>
      <xdr:rowOff>98082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97586"/>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6849</xdr:rowOff>
    </xdr:from>
    <xdr:to>
      <xdr:col>55</xdr:col>
      <xdr:colOff>50800</xdr:colOff>
      <xdr:row>58</xdr:row>
      <xdr:rowOff>108449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137676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3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51889</xdr:rowOff>
    </xdr:from>
    <xdr:to>
      <xdr:col>50</xdr:col>
      <xdr:colOff>165100</xdr:colOff>
      <xdr:row>58</xdr:row>
      <xdr:rowOff>153489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144616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51804</xdr:rowOff>
    </xdr:from>
    <xdr:to>
      <xdr:col>46</xdr:col>
      <xdr:colOff>38100</xdr:colOff>
      <xdr:row>58</xdr:row>
      <xdr:rowOff>153404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144531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2686</xdr:rowOff>
    </xdr:from>
    <xdr:to>
      <xdr:col>41</xdr:col>
      <xdr:colOff>101600</xdr:colOff>
      <xdr:row>58</xdr:row>
      <xdr:rowOff>104286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120813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2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47282</xdr:rowOff>
    </xdr:from>
    <xdr:to>
      <xdr:col>36</xdr:col>
      <xdr:colOff>165100</xdr:colOff>
      <xdr:row>58</xdr:row>
      <xdr:rowOff>148882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140009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135799</xdr:rowOff>
    </xdr:from>
    <xdr:to>
      <xdr:col>55</xdr:col>
      <xdr:colOff>0</xdr:colOff>
      <xdr:row>78</xdr:row>
      <xdr:rowOff>136651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8899"/>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129991</xdr:rowOff>
    </xdr:from>
    <xdr:to>
      <xdr:col>50</xdr:col>
      <xdr:colOff>114300</xdr:colOff>
      <xdr:row>78</xdr:row>
      <xdr:rowOff>135799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3091"/>
          <a:ext cx="8890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69442</xdr:rowOff>
    </xdr:from>
    <xdr:to>
      <xdr:col>45</xdr:col>
      <xdr:colOff>177800</xdr:colOff>
      <xdr:row>78</xdr:row>
      <xdr:rowOff>129991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42542"/>
          <a:ext cx="8890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69442</xdr:rowOff>
    </xdr:from>
    <xdr:to>
      <xdr:col>41</xdr:col>
      <xdr:colOff>50800</xdr:colOff>
      <xdr:row>78</xdr:row>
      <xdr:rowOff>115131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42542"/>
          <a:ext cx="889000" cy="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1129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165941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85851</xdr:rowOff>
    </xdr:from>
    <xdr:to>
      <xdr:col>55</xdr:col>
      <xdr:colOff>50800</xdr:colOff>
      <xdr:row>79</xdr:row>
      <xdr:rowOff>16001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84999</xdr:rowOff>
    </xdr:from>
    <xdr:to>
      <xdr:col>50</xdr:col>
      <xdr:colOff>165100</xdr:colOff>
      <xdr:row>79</xdr:row>
      <xdr:rowOff>15149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79191</xdr:rowOff>
    </xdr:from>
    <xdr:to>
      <xdr:col>46</xdr:col>
      <xdr:colOff>38100</xdr:colOff>
      <xdr:row>79</xdr:row>
      <xdr:rowOff>9341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18642</xdr:rowOff>
    </xdr:from>
    <xdr:to>
      <xdr:col>41</xdr:col>
      <xdr:colOff>101600</xdr:colOff>
      <xdr:row>78</xdr:row>
      <xdr:rowOff>120242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136769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6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64331</xdr:rowOff>
    </xdr:from>
    <xdr:to>
      <xdr:col>36</xdr:col>
      <xdr:colOff>165100</xdr:colOff>
      <xdr:row>78</xdr:row>
      <xdr:rowOff>165931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11008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1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91864</xdr:rowOff>
    </xdr:from>
    <xdr:to>
      <xdr:col>55</xdr:col>
      <xdr:colOff>0</xdr:colOff>
      <xdr:row>98</xdr:row>
      <xdr:rowOff>68511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51064"/>
          <a:ext cx="838200" cy="31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68511</xdr:rowOff>
    </xdr:from>
    <xdr:to>
      <xdr:col>50</xdr:col>
      <xdr:colOff>114300</xdr:colOff>
      <xdr:row>98</xdr:row>
      <xdr:rowOff>91780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0611"/>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91780</xdr:rowOff>
    </xdr:from>
    <xdr:to>
      <xdr:col>45</xdr:col>
      <xdr:colOff>177800</xdr:colOff>
      <xdr:row>98</xdr:row>
      <xdr:rowOff>161747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93880"/>
          <a:ext cx="889000" cy="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140281</xdr:rowOff>
    </xdr:from>
    <xdr:to>
      <xdr:col>41</xdr:col>
      <xdr:colOff>50800</xdr:colOff>
      <xdr:row>98</xdr:row>
      <xdr:rowOff>161747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42381"/>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41064</xdr:rowOff>
    </xdr:from>
    <xdr:to>
      <xdr:col>55</xdr:col>
      <xdr:colOff>50800</xdr:colOff>
      <xdr:row>96</xdr:row>
      <xdr:rowOff>142664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63941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5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17711</xdr:rowOff>
    </xdr:from>
    <xdr:to>
      <xdr:col>50</xdr:col>
      <xdr:colOff>165100</xdr:colOff>
      <xdr:row>98</xdr:row>
      <xdr:rowOff>119311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110438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40980</xdr:rowOff>
    </xdr:from>
    <xdr:to>
      <xdr:col>46</xdr:col>
      <xdr:colOff>38100</xdr:colOff>
      <xdr:row>98</xdr:row>
      <xdr:rowOff>142580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133707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110947</xdr:rowOff>
    </xdr:from>
    <xdr:to>
      <xdr:col>41</xdr:col>
      <xdr:colOff>101600</xdr:colOff>
      <xdr:row>99</xdr:row>
      <xdr:rowOff>41097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32224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89481</xdr:rowOff>
    </xdr:from>
    <xdr:to>
      <xdr:col>36</xdr:col>
      <xdr:colOff>165100</xdr:colOff>
      <xdr:row>99</xdr:row>
      <xdr:rowOff>19631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10758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128339</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343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82292</xdr:rowOff>
    </xdr:from>
    <xdr:to>
      <xdr:col>71</xdr:col>
      <xdr:colOff>177800</xdr:colOff>
      <xdr:row>38</xdr:row>
      <xdr:rowOff>128339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97392"/>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145579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77539</xdr:rowOff>
    </xdr:from>
    <xdr:to>
      <xdr:col>72</xdr:col>
      <xdr:colOff>38100</xdr:colOff>
      <xdr:row>39</xdr:row>
      <xdr:rowOff>7689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170266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31492</xdr:rowOff>
    </xdr:from>
    <xdr:to>
      <xdr:col>67</xdr:col>
      <xdr:colOff>101600</xdr:colOff>
      <xdr:row>38</xdr:row>
      <xdr:rowOff>133092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149618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9139</xdr:rowOff>
    </xdr:from>
    <xdr:to>
      <xdr:col>85</xdr:col>
      <xdr:colOff>127000</xdr:colOff>
      <xdr:row>78</xdr:row>
      <xdr:rowOff>36629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82239"/>
          <a:ext cx="8382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36629</xdr:rowOff>
    </xdr:from>
    <xdr:to>
      <xdr:col>81</xdr:col>
      <xdr:colOff>50800</xdr:colOff>
      <xdr:row>78</xdr:row>
      <xdr:rowOff>37370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0972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101625</xdr:rowOff>
    </xdr:from>
    <xdr:to>
      <xdr:col>76</xdr:col>
      <xdr:colOff>114300</xdr:colOff>
      <xdr:row>78</xdr:row>
      <xdr:rowOff>37370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03275"/>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70902</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101625</xdr:rowOff>
    </xdr:from>
    <xdr:to>
      <xdr:col>71</xdr:col>
      <xdr:colOff>177800</xdr:colOff>
      <xdr:row>78</xdr:row>
      <xdr:rowOff>37371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3275"/>
          <a:ext cx="889000" cy="1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75686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1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129789</xdr:rowOff>
    </xdr:from>
    <xdr:to>
      <xdr:col>85</xdr:col>
      <xdr:colOff>177800</xdr:colOff>
      <xdr:row>78</xdr:row>
      <xdr:rowOff>59939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108216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157279</xdr:rowOff>
    </xdr:from>
    <xdr:to>
      <xdr:col>81</xdr:col>
      <xdr:colOff>101600</xdr:colOff>
      <xdr:row>78</xdr:row>
      <xdr:rowOff>87429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78556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5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158020</xdr:rowOff>
    </xdr:from>
    <xdr:to>
      <xdr:col>76</xdr:col>
      <xdr:colOff>165100</xdr:colOff>
      <xdr:row>78</xdr:row>
      <xdr:rowOff>88170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79297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50825</xdr:rowOff>
    </xdr:from>
    <xdr:to>
      <xdr:col>72</xdr:col>
      <xdr:colOff>38100</xdr:colOff>
      <xdr:row>77</xdr:row>
      <xdr:rowOff>152425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168952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2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158021</xdr:rowOff>
    </xdr:from>
    <xdr:to>
      <xdr:col>67</xdr:col>
      <xdr:colOff>101600</xdr:colOff>
      <xdr:row>78</xdr:row>
      <xdr:rowOff>88171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79298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85150</xdr:rowOff>
    </xdr:from>
    <xdr:to>
      <xdr:col>85</xdr:col>
      <xdr:colOff>127000</xdr:colOff>
      <xdr:row>98</xdr:row>
      <xdr:rowOff>117202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7250"/>
          <a:ext cx="838200" cy="3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114243</xdr:rowOff>
    </xdr:from>
    <xdr:to>
      <xdr:col>81</xdr:col>
      <xdr:colOff>50800</xdr:colOff>
      <xdr:row>98</xdr:row>
      <xdr:rowOff>117202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6343"/>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114243</xdr:rowOff>
    </xdr:from>
    <xdr:to>
      <xdr:col>76</xdr:col>
      <xdr:colOff>114300</xdr:colOff>
      <xdr:row>98</xdr:row>
      <xdr:rowOff>124058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6343"/>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157664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63686</xdr:rowOff>
    </xdr:from>
    <xdr:to>
      <xdr:col>71</xdr:col>
      <xdr:colOff>177800</xdr:colOff>
      <xdr:row>98</xdr:row>
      <xdr:rowOff>124058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5786"/>
          <a:ext cx="889000" cy="6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159264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34350</xdr:rowOff>
    </xdr:from>
    <xdr:to>
      <xdr:col>85</xdr:col>
      <xdr:colOff>177800</xdr:colOff>
      <xdr:row>98</xdr:row>
      <xdr:rowOff>135950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66402</xdr:rowOff>
    </xdr:from>
    <xdr:to>
      <xdr:col>81</xdr:col>
      <xdr:colOff>101600</xdr:colOff>
      <xdr:row>98</xdr:row>
      <xdr:rowOff>168002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159129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63443</xdr:rowOff>
    </xdr:from>
    <xdr:to>
      <xdr:col>76</xdr:col>
      <xdr:colOff>165100</xdr:colOff>
      <xdr:row>98</xdr:row>
      <xdr:rowOff>165043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10120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73258</xdr:rowOff>
    </xdr:from>
    <xdr:to>
      <xdr:col>72</xdr:col>
      <xdr:colOff>38100</xdr:colOff>
      <xdr:row>99</xdr:row>
      <xdr:rowOff>3408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12886</xdr:rowOff>
    </xdr:from>
    <xdr:to>
      <xdr:col>67</xdr:col>
      <xdr:colOff>101600</xdr:colOff>
      <xdr:row>98</xdr:row>
      <xdr:rowOff>114486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131013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98258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31670</xdr:rowOff>
    </xdr:from>
    <xdr:to>
      <xdr:col>102</xdr:col>
      <xdr:colOff>114300</xdr:colOff>
      <xdr:row>39</xdr:row>
      <xdr:rowOff>98258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18220"/>
          <a:ext cx="8890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47458</xdr:rowOff>
    </xdr:from>
    <xdr:to>
      <xdr:col>102</xdr:col>
      <xdr:colOff>165100</xdr:colOff>
      <xdr:row>39</xdr:row>
      <xdr:rowOff>149058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140185</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152320</xdr:rowOff>
    </xdr:from>
    <xdr:to>
      <xdr:col>98</xdr:col>
      <xdr:colOff>38100</xdr:colOff>
      <xdr:row>39</xdr:row>
      <xdr:rowOff>82470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73597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6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163491</xdr:rowOff>
    </xdr:from>
    <xdr:to>
      <xdr:col>116</xdr:col>
      <xdr:colOff>63500</xdr:colOff>
      <xdr:row>58</xdr:row>
      <xdr:rowOff>165091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759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165091</xdr:rowOff>
    </xdr:from>
    <xdr:to>
      <xdr:col>111</xdr:col>
      <xdr:colOff>177800</xdr:colOff>
      <xdr:row>58</xdr:row>
      <xdr:rowOff>166789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919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166789</xdr:rowOff>
    </xdr:from>
    <xdr:to>
      <xdr:col>107</xdr:col>
      <xdr:colOff>50800</xdr:colOff>
      <xdr:row>58</xdr:row>
      <xdr:rowOff>169091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0889"/>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169091</xdr:rowOff>
    </xdr:from>
    <xdr:to>
      <xdr:col>102</xdr:col>
      <xdr:colOff>114300</xdr:colOff>
      <xdr:row>58</xdr:row>
      <xdr:rowOff>171263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319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112691</xdr:rowOff>
    </xdr:from>
    <xdr:to>
      <xdr:col>116</xdr:col>
      <xdr:colOff>114300</xdr:colOff>
      <xdr:row>59</xdr:row>
      <xdr:rowOff>42841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114291</xdr:rowOff>
    </xdr:from>
    <xdr:to>
      <xdr:col>112</xdr:col>
      <xdr:colOff>38100</xdr:colOff>
      <xdr:row>59</xdr:row>
      <xdr:rowOff>44441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35568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115989</xdr:rowOff>
    </xdr:from>
    <xdr:to>
      <xdr:col>107</xdr:col>
      <xdr:colOff>101600</xdr:colOff>
      <xdr:row>59</xdr:row>
      <xdr:rowOff>46139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62666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118291</xdr:rowOff>
    </xdr:from>
    <xdr:to>
      <xdr:col>102</xdr:col>
      <xdr:colOff>165100</xdr:colOff>
      <xdr:row>59</xdr:row>
      <xdr:rowOff>48441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39568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120463</xdr:rowOff>
    </xdr:from>
    <xdr:to>
      <xdr:col>98</xdr:col>
      <xdr:colOff>38100</xdr:colOff>
      <xdr:row>59</xdr:row>
      <xdr:rowOff>50613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67140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3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39929</xdr:rowOff>
    </xdr:from>
    <xdr:to>
      <xdr:col>116</xdr:col>
      <xdr:colOff>63500</xdr:colOff>
      <xdr:row>77</xdr:row>
      <xdr:rowOff>47062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41579"/>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39929</xdr:rowOff>
    </xdr:from>
    <xdr:to>
      <xdr:col>111</xdr:col>
      <xdr:colOff>177800</xdr:colOff>
      <xdr:row>77</xdr:row>
      <xdr:rowOff>46107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41579"/>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46107</xdr:rowOff>
    </xdr:from>
    <xdr:to>
      <xdr:col>107</xdr:col>
      <xdr:colOff>50800</xdr:colOff>
      <xdr:row>77</xdr:row>
      <xdr:rowOff>63083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47757"/>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11405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61495</xdr:rowOff>
    </xdr:from>
    <xdr:to>
      <xdr:col>102</xdr:col>
      <xdr:colOff>114300</xdr:colOff>
      <xdr:row>77</xdr:row>
      <xdr:rowOff>63083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63145"/>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10651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6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10065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167712</xdr:rowOff>
    </xdr:from>
    <xdr:to>
      <xdr:col>116</xdr:col>
      <xdr:colOff>114300</xdr:colOff>
      <xdr:row>77</xdr:row>
      <xdr:rowOff>97862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82639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160579</xdr:rowOff>
    </xdr:from>
    <xdr:to>
      <xdr:col>112</xdr:col>
      <xdr:colOff>38100</xdr:colOff>
      <xdr:row>77</xdr:row>
      <xdr:rowOff>90729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81856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166757</xdr:rowOff>
    </xdr:from>
    <xdr:to>
      <xdr:col>107</xdr:col>
      <xdr:colOff>101600</xdr:colOff>
      <xdr:row>77</xdr:row>
      <xdr:rowOff>96907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88034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12283</xdr:rowOff>
    </xdr:from>
    <xdr:to>
      <xdr:col>102</xdr:col>
      <xdr:colOff>165100</xdr:colOff>
      <xdr:row>77</xdr:row>
      <xdr:rowOff>113883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105010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10695</xdr:rowOff>
    </xdr:from>
    <xdr:to>
      <xdr:col>98</xdr:col>
      <xdr:colOff>38100</xdr:colOff>
      <xdr:row>77</xdr:row>
      <xdr:rowOff>112295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103422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1,287,031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217,219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円の増額となったが、光ファイバ網整備事業・消防庁舎建設事業の大型事業による普通建設事業費増大の影響である。　　　　　　　　　　　　　　　　　　　　　　　　　　　　　　　　　　　　　　　　　　　　　　　　　　　　　　　　　　　　　　　　　　　　　　　　　　　　　　　　　　　　　　　　　　　　　　　　　　　主な構成項目である普通建設事業費は、住民一人当たり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358,928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円となっており、大型事業により前年度から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197,024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円と大きく増額した。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前年度と比較して大きく増加したのは、扶助費で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92,093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円となったが、国の政策や町独自事業の子育て世帯・低所得世帯を対象とした給付金事業のためである。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一方、補助費等は、前年度の定額給付金等の終了により前年度から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98,558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174,825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建設事業費を除く項目においては、類似団体平均を下回る数値となったが、今後も行政改革の推進により行政コスト縮減に努める。また、大型事業の実施にあたっては地方債発行の抑制など適正な起債管理を目指し、計画的に実施していく必要が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
4,694
190.95
6,336,434
6,097,953
236,105
3,153,012
5,395,181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126974</xdr:rowOff>
    </xdr:from>
    <xdr:to>
      <xdr:col>24</xdr:col>
      <xdr:colOff>63500</xdr:colOff>
      <xdr:row>37</xdr:row>
      <xdr:rowOff>132461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0624"/>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132461</xdr:rowOff>
    </xdr:from>
    <xdr:to>
      <xdr:col>19</xdr:col>
      <xdr:colOff>177800</xdr:colOff>
      <xdr:row>37</xdr:row>
      <xdr:rowOff>139205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611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136499</xdr:rowOff>
    </xdr:from>
    <xdr:to>
      <xdr:col>15</xdr:col>
      <xdr:colOff>50800</xdr:colOff>
      <xdr:row>37</xdr:row>
      <xdr:rowOff>139205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014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136499</xdr:rowOff>
    </xdr:from>
    <xdr:to>
      <xdr:col>10</xdr:col>
      <xdr:colOff>114300</xdr:colOff>
      <xdr:row>37</xdr:row>
      <xdr:rowOff>144653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014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76174</xdr:rowOff>
    </xdr:from>
    <xdr:to>
      <xdr:col>24</xdr:col>
      <xdr:colOff>114300</xdr:colOff>
      <xdr:row>38</xdr:row>
      <xdr:rowOff>6324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81661</xdr:rowOff>
    </xdr:from>
    <xdr:to>
      <xdr:col>20</xdr:col>
      <xdr:colOff>38100</xdr:colOff>
      <xdr:row>38</xdr:row>
      <xdr:rowOff>11811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2938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88405</xdr:rowOff>
    </xdr:from>
    <xdr:to>
      <xdr:col>15</xdr:col>
      <xdr:colOff>101600</xdr:colOff>
      <xdr:row>38</xdr:row>
      <xdr:rowOff>18555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35082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85699</xdr:rowOff>
    </xdr:from>
    <xdr:to>
      <xdr:col>10</xdr:col>
      <xdr:colOff>165100</xdr:colOff>
      <xdr:row>38</xdr:row>
      <xdr:rowOff>15849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32376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93853</xdr:rowOff>
    </xdr:from>
    <xdr:to>
      <xdr:col>6</xdr:col>
      <xdr:colOff>38100</xdr:colOff>
      <xdr:row>38</xdr:row>
      <xdr:rowOff>24003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40530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77347</xdr:rowOff>
    </xdr:from>
    <xdr:to>
      <xdr:col>24</xdr:col>
      <xdr:colOff>63500</xdr:colOff>
      <xdr:row>58</xdr:row>
      <xdr:rowOff>80166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21447"/>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80166</xdr:rowOff>
    </xdr:from>
    <xdr:to>
      <xdr:col>19</xdr:col>
      <xdr:colOff>177800</xdr:colOff>
      <xdr:row>58</xdr:row>
      <xdr:rowOff>99831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4266"/>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99831</xdr:rowOff>
    </xdr:from>
    <xdr:to>
      <xdr:col>15</xdr:col>
      <xdr:colOff>50800</xdr:colOff>
      <xdr:row>58</xdr:row>
      <xdr:rowOff>109726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3931"/>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79633</xdr:rowOff>
    </xdr:from>
    <xdr:to>
      <xdr:col>10</xdr:col>
      <xdr:colOff>114300</xdr:colOff>
      <xdr:row>58</xdr:row>
      <xdr:rowOff>109726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3733"/>
          <a:ext cx="889000" cy="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141006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26547</xdr:rowOff>
    </xdr:from>
    <xdr:to>
      <xdr:col>24</xdr:col>
      <xdr:colOff>114300</xdr:colOff>
      <xdr:row>58</xdr:row>
      <xdr:rowOff>128147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29366</xdr:rowOff>
    </xdr:from>
    <xdr:to>
      <xdr:col>20</xdr:col>
      <xdr:colOff>38100</xdr:colOff>
      <xdr:row>58</xdr:row>
      <xdr:rowOff>130966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122093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49031</xdr:rowOff>
    </xdr:from>
    <xdr:to>
      <xdr:col>15</xdr:col>
      <xdr:colOff>101600</xdr:colOff>
      <xdr:row>58</xdr:row>
      <xdr:rowOff>150631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141758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58926</xdr:rowOff>
    </xdr:from>
    <xdr:to>
      <xdr:col>10</xdr:col>
      <xdr:colOff>165100</xdr:colOff>
      <xdr:row>58</xdr:row>
      <xdr:rowOff>160526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151653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28833</xdr:rowOff>
    </xdr:from>
    <xdr:to>
      <xdr:col>6</xdr:col>
      <xdr:colOff>38100</xdr:colOff>
      <xdr:row>58</xdr:row>
      <xdr:rowOff>130433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146960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4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96103</xdr:rowOff>
    </xdr:from>
    <xdr:to>
      <xdr:col>24</xdr:col>
      <xdr:colOff>63500</xdr:colOff>
      <xdr:row>77</xdr:row>
      <xdr:rowOff>150791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7753"/>
          <a:ext cx="838200" cy="5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150791</xdr:rowOff>
    </xdr:from>
    <xdr:to>
      <xdr:col>19</xdr:col>
      <xdr:colOff>177800</xdr:colOff>
      <xdr:row>77</xdr:row>
      <xdr:rowOff>160026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52441"/>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160026</xdr:rowOff>
    </xdr:from>
    <xdr:to>
      <xdr:col>15</xdr:col>
      <xdr:colOff>50800</xdr:colOff>
      <xdr:row>77</xdr:row>
      <xdr:rowOff>165866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1676"/>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76057</xdr:rowOff>
    </xdr:from>
    <xdr:to>
      <xdr:col>15</xdr:col>
      <xdr:colOff>101600</xdr:colOff>
      <xdr:row>78</xdr:row>
      <xdr:rowOff>6207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22734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165866</xdr:rowOff>
    </xdr:from>
    <xdr:to>
      <xdr:col>10</xdr:col>
      <xdr:colOff>114300</xdr:colOff>
      <xdr:row>78</xdr:row>
      <xdr:rowOff>35903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67516"/>
          <a:ext cx="889000" cy="4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85173</xdr:rowOff>
    </xdr:from>
    <xdr:to>
      <xdr:col>10</xdr:col>
      <xdr:colOff>165100</xdr:colOff>
      <xdr:row>78</xdr:row>
      <xdr:rowOff>15323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31850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78801</xdr:rowOff>
    </xdr:from>
    <xdr:to>
      <xdr:col>6</xdr:col>
      <xdr:colOff>38100</xdr:colOff>
      <xdr:row>78</xdr:row>
      <xdr:rowOff>8951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8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25478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5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45303</xdr:rowOff>
    </xdr:from>
    <xdr:to>
      <xdr:col>24</xdr:col>
      <xdr:colOff>114300</xdr:colOff>
      <xdr:row>77</xdr:row>
      <xdr:rowOff>146903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131680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99991</xdr:rowOff>
    </xdr:from>
    <xdr:to>
      <xdr:col>20</xdr:col>
      <xdr:colOff>38100</xdr:colOff>
      <xdr:row>78</xdr:row>
      <xdr:rowOff>30141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21268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109226</xdr:rowOff>
    </xdr:from>
    <xdr:to>
      <xdr:col>15</xdr:col>
      <xdr:colOff>101600</xdr:colOff>
      <xdr:row>78</xdr:row>
      <xdr:rowOff>39376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30503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115066</xdr:rowOff>
    </xdr:from>
    <xdr:to>
      <xdr:col>10</xdr:col>
      <xdr:colOff>165100</xdr:colOff>
      <xdr:row>78</xdr:row>
      <xdr:rowOff>45216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156553</xdr:rowOff>
    </xdr:from>
    <xdr:to>
      <xdr:col>6</xdr:col>
      <xdr:colOff>38100</xdr:colOff>
      <xdr:row>78</xdr:row>
      <xdr:rowOff>86703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77830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56970</xdr:rowOff>
    </xdr:from>
    <xdr:to>
      <xdr:col>24</xdr:col>
      <xdr:colOff>63500</xdr:colOff>
      <xdr:row>98</xdr:row>
      <xdr:rowOff>94521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59070"/>
          <a:ext cx="8382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94521</xdr:rowOff>
    </xdr:from>
    <xdr:to>
      <xdr:col>19</xdr:col>
      <xdr:colOff>177800</xdr:colOff>
      <xdr:row>98</xdr:row>
      <xdr:rowOff>112899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96621"/>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112899</xdr:rowOff>
    </xdr:from>
    <xdr:to>
      <xdr:col>15</xdr:col>
      <xdr:colOff>50800</xdr:colOff>
      <xdr:row>98</xdr:row>
      <xdr:rowOff>121210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14999"/>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50482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109865</xdr:rowOff>
    </xdr:from>
    <xdr:to>
      <xdr:col>10</xdr:col>
      <xdr:colOff>114300</xdr:colOff>
      <xdr:row>98</xdr:row>
      <xdr:rowOff>121210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1196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66829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6170</xdr:rowOff>
    </xdr:from>
    <xdr:to>
      <xdr:col>24</xdr:col>
      <xdr:colOff>114300</xdr:colOff>
      <xdr:row>98</xdr:row>
      <xdr:rowOff>107770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92547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2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43721</xdr:rowOff>
    </xdr:from>
    <xdr:to>
      <xdr:col>20</xdr:col>
      <xdr:colOff>38100</xdr:colOff>
      <xdr:row>98</xdr:row>
      <xdr:rowOff>145321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136448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62099</xdr:rowOff>
    </xdr:from>
    <xdr:to>
      <xdr:col>15</xdr:col>
      <xdr:colOff>101600</xdr:colOff>
      <xdr:row>98</xdr:row>
      <xdr:rowOff>163699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70410</xdr:rowOff>
    </xdr:from>
    <xdr:to>
      <xdr:col>10</xdr:col>
      <xdr:colOff>165100</xdr:colOff>
      <xdr:row>99</xdr:row>
      <xdr:rowOff>560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59065</xdr:rowOff>
    </xdr:from>
    <xdr:to>
      <xdr:col>6</xdr:col>
      <xdr:colOff>38100</xdr:colOff>
      <xdr:row>98</xdr:row>
      <xdr:rowOff>160665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151792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127</xdr:rowOff>
    </xdr:from>
    <xdr:to>
      <xdr:col>55</xdr:col>
      <xdr:colOff>0</xdr:colOff>
      <xdr:row>39</xdr:row>
      <xdr:rowOff>635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86677"/>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xdr:rowOff>
    </xdr:from>
    <xdr:to>
      <xdr:col>50</xdr:col>
      <xdr:colOff>114300</xdr:colOff>
      <xdr:row>39</xdr:row>
      <xdr:rowOff>2413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866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2286</xdr:rowOff>
    </xdr:from>
    <xdr:to>
      <xdr:col>45</xdr:col>
      <xdr:colOff>177800</xdr:colOff>
      <xdr:row>39</xdr:row>
      <xdr:rowOff>2413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888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2286</xdr:rowOff>
    </xdr:from>
    <xdr:to>
      <xdr:col>41</xdr:col>
      <xdr:colOff>50800</xdr:colOff>
      <xdr:row>39</xdr:row>
      <xdr:rowOff>5207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8883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121285</xdr:rowOff>
    </xdr:from>
    <xdr:to>
      <xdr:col>55</xdr:col>
      <xdr:colOff>50800</xdr:colOff>
      <xdr:row>39</xdr:row>
      <xdr:rowOff>51435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120777</xdr:rowOff>
    </xdr:from>
    <xdr:to>
      <xdr:col>50</xdr:col>
      <xdr:colOff>165100</xdr:colOff>
      <xdr:row>39</xdr:row>
      <xdr:rowOff>50927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42054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123063</xdr:rowOff>
    </xdr:from>
    <xdr:to>
      <xdr:col>46</xdr:col>
      <xdr:colOff>38100</xdr:colOff>
      <xdr:row>39</xdr:row>
      <xdr:rowOff>53213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44340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122936</xdr:rowOff>
    </xdr:from>
    <xdr:to>
      <xdr:col>41</xdr:col>
      <xdr:colOff>101600</xdr:colOff>
      <xdr:row>39</xdr:row>
      <xdr:rowOff>53086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44213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125857</xdr:rowOff>
    </xdr:from>
    <xdr:to>
      <xdr:col>36</xdr:col>
      <xdr:colOff>165100</xdr:colOff>
      <xdr:row>39</xdr:row>
      <xdr:rowOff>56007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47134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153613</xdr:rowOff>
    </xdr:from>
    <xdr:to>
      <xdr:col>55</xdr:col>
      <xdr:colOff>0</xdr:colOff>
      <xdr:row>58</xdr:row>
      <xdr:rowOff>7765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6263"/>
          <a:ext cx="838200" cy="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153613</xdr:rowOff>
    </xdr:from>
    <xdr:to>
      <xdr:col>50</xdr:col>
      <xdr:colOff>114300</xdr:colOff>
      <xdr:row>58</xdr:row>
      <xdr:rowOff>40698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6263"/>
          <a:ext cx="889000" cy="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40698</xdr:rowOff>
    </xdr:from>
    <xdr:to>
      <xdr:col>45</xdr:col>
      <xdr:colOff>177800</xdr:colOff>
      <xdr:row>58</xdr:row>
      <xdr:rowOff>57259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84798"/>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123931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31828</xdr:rowOff>
    </xdr:from>
    <xdr:to>
      <xdr:col>41</xdr:col>
      <xdr:colOff>50800</xdr:colOff>
      <xdr:row>58</xdr:row>
      <xdr:rowOff>57259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75928"/>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103173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128415</xdr:rowOff>
    </xdr:from>
    <xdr:to>
      <xdr:col>55</xdr:col>
      <xdr:colOff>50800</xdr:colOff>
      <xdr:row>58</xdr:row>
      <xdr:rowOff>58565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106842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102813</xdr:rowOff>
    </xdr:from>
    <xdr:to>
      <xdr:col>50</xdr:col>
      <xdr:colOff>165100</xdr:colOff>
      <xdr:row>58</xdr:row>
      <xdr:rowOff>32963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49490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161348</xdr:rowOff>
    </xdr:from>
    <xdr:to>
      <xdr:col>46</xdr:col>
      <xdr:colOff>38100</xdr:colOff>
      <xdr:row>58</xdr:row>
      <xdr:rowOff>91498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108025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6459</xdr:rowOff>
    </xdr:from>
    <xdr:to>
      <xdr:col>41</xdr:col>
      <xdr:colOff>101600</xdr:colOff>
      <xdr:row>58</xdr:row>
      <xdr:rowOff>108059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124586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152478</xdr:rowOff>
    </xdr:from>
    <xdr:to>
      <xdr:col>36</xdr:col>
      <xdr:colOff>165100</xdr:colOff>
      <xdr:row>58</xdr:row>
      <xdr:rowOff>82628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99155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0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70588</xdr:rowOff>
    </xdr:from>
    <xdr:to>
      <xdr:col>55</xdr:col>
      <xdr:colOff>0</xdr:colOff>
      <xdr:row>78</xdr:row>
      <xdr:rowOff>88681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43688"/>
          <a:ext cx="8382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70588</xdr:rowOff>
    </xdr:from>
    <xdr:to>
      <xdr:col>50</xdr:col>
      <xdr:colOff>114300</xdr:colOff>
      <xdr:row>78</xdr:row>
      <xdr:rowOff>101730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43688"/>
          <a:ext cx="889000" cy="3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101730</xdr:rowOff>
    </xdr:from>
    <xdr:to>
      <xdr:col>45</xdr:col>
      <xdr:colOff>177800</xdr:colOff>
      <xdr:row>78</xdr:row>
      <xdr:rowOff>106226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7483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105403</xdr:rowOff>
    </xdr:from>
    <xdr:to>
      <xdr:col>41</xdr:col>
      <xdr:colOff>50800</xdr:colOff>
      <xdr:row>78</xdr:row>
      <xdr:rowOff>106226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7850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37881</xdr:rowOff>
    </xdr:from>
    <xdr:to>
      <xdr:col>55</xdr:col>
      <xdr:colOff>50800</xdr:colOff>
      <xdr:row>78</xdr:row>
      <xdr:rowOff>139481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124258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19788</xdr:rowOff>
    </xdr:from>
    <xdr:to>
      <xdr:col>50</xdr:col>
      <xdr:colOff>165100</xdr:colOff>
      <xdr:row>78</xdr:row>
      <xdr:rowOff>121388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112515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50930</xdr:rowOff>
    </xdr:from>
    <xdr:to>
      <xdr:col>46</xdr:col>
      <xdr:colOff>38100</xdr:colOff>
      <xdr:row>78</xdr:row>
      <xdr:rowOff>152530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143657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55426</xdr:rowOff>
    </xdr:from>
    <xdr:to>
      <xdr:col>41</xdr:col>
      <xdr:colOff>101600</xdr:colOff>
      <xdr:row>78</xdr:row>
      <xdr:rowOff>157026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148153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54603</xdr:rowOff>
    </xdr:from>
    <xdr:to>
      <xdr:col>36</xdr:col>
      <xdr:colOff>165100</xdr:colOff>
      <xdr:row>78</xdr:row>
      <xdr:rowOff>156203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147330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123602</xdr:rowOff>
    </xdr:from>
    <xdr:to>
      <xdr:col>55</xdr:col>
      <xdr:colOff>0</xdr:colOff>
      <xdr:row>97</xdr:row>
      <xdr:rowOff>135021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54252"/>
          <a:ext cx="8382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115939</xdr:rowOff>
    </xdr:from>
    <xdr:to>
      <xdr:col>50</xdr:col>
      <xdr:colOff>114300</xdr:colOff>
      <xdr:row>97</xdr:row>
      <xdr:rowOff>135021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46589"/>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115939</xdr:rowOff>
    </xdr:from>
    <xdr:to>
      <xdr:col>45</xdr:col>
      <xdr:colOff>177800</xdr:colOff>
      <xdr:row>97</xdr:row>
      <xdr:rowOff>144121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46589"/>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64745</xdr:rowOff>
    </xdr:from>
    <xdr:to>
      <xdr:col>41</xdr:col>
      <xdr:colOff>50800</xdr:colOff>
      <xdr:row>97</xdr:row>
      <xdr:rowOff>144121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95395"/>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131273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72802</xdr:rowOff>
    </xdr:from>
    <xdr:to>
      <xdr:col>55</xdr:col>
      <xdr:colOff>50800</xdr:colOff>
      <xdr:row>98</xdr:row>
      <xdr:rowOff>2952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159179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84221</xdr:rowOff>
    </xdr:from>
    <xdr:to>
      <xdr:col>50</xdr:col>
      <xdr:colOff>165100</xdr:colOff>
      <xdr:row>98</xdr:row>
      <xdr:rowOff>14371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65139</xdr:rowOff>
    </xdr:from>
    <xdr:to>
      <xdr:col>46</xdr:col>
      <xdr:colOff>38100</xdr:colOff>
      <xdr:row>97</xdr:row>
      <xdr:rowOff>166739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157866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93321</xdr:rowOff>
    </xdr:from>
    <xdr:to>
      <xdr:col>41</xdr:col>
      <xdr:colOff>101600</xdr:colOff>
      <xdr:row>98</xdr:row>
      <xdr:rowOff>23471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14598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1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xdr:rowOff>
    </xdr:from>
    <xdr:to>
      <xdr:col>36</xdr:col>
      <xdr:colOff>165100</xdr:colOff>
      <xdr:row>97</xdr:row>
      <xdr:rowOff>115545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132072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35824</xdr:rowOff>
    </xdr:from>
    <xdr:to>
      <xdr:col>85</xdr:col>
      <xdr:colOff>127000</xdr:colOff>
      <xdr:row>37</xdr:row>
      <xdr:rowOff>9391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179324"/>
          <a:ext cx="838200" cy="11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9391</xdr:rowOff>
    </xdr:from>
    <xdr:to>
      <xdr:col>81</xdr:col>
      <xdr:colOff>50800</xdr:colOff>
      <xdr:row>37</xdr:row>
      <xdr:rowOff>78146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53041"/>
          <a:ext cx="889000" cy="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78146</xdr:rowOff>
    </xdr:from>
    <xdr:to>
      <xdr:col>76</xdr:col>
      <xdr:colOff>114300</xdr:colOff>
      <xdr:row>37</xdr:row>
      <xdr:rowOff>125092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21796"/>
          <a:ext cx="889000" cy="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125092</xdr:rowOff>
    </xdr:from>
    <xdr:to>
      <xdr:col>71</xdr:col>
      <xdr:colOff>177800</xdr:colOff>
      <xdr:row>37</xdr:row>
      <xdr:rowOff>131272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68742"/>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156474</xdr:rowOff>
    </xdr:from>
    <xdr:to>
      <xdr:col>85</xdr:col>
      <xdr:colOff>177800</xdr:colOff>
      <xdr:row>30</xdr:row>
      <xdr:rowOff>86624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1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109501</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08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130041</xdr:rowOff>
    </xdr:from>
    <xdr:to>
      <xdr:col>81</xdr:col>
      <xdr:colOff>101600</xdr:colOff>
      <xdr:row>37</xdr:row>
      <xdr:rowOff>60191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51318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3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27346</xdr:rowOff>
    </xdr:from>
    <xdr:to>
      <xdr:col>76</xdr:col>
      <xdr:colOff>165100</xdr:colOff>
      <xdr:row>37</xdr:row>
      <xdr:rowOff>128946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120073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74292</xdr:rowOff>
    </xdr:from>
    <xdr:to>
      <xdr:col>72</xdr:col>
      <xdr:colOff>38100</xdr:colOff>
      <xdr:row>38</xdr:row>
      <xdr:rowOff>4442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167019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80472</xdr:rowOff>
    </xdr:from>
    <xdr:to>
      <xdr:col>67</xdr:col>
      <xdr:colOff>101600</xdr:colOff>
      <xdr:row>38</xdr:row>
      <xdr:rowOff>10623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4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115293</xdr:rowOff>
    </xdr:from>
    <xdr:to>
      <xdr:col>85</xdr:col>
      <xdr:colOff>127000</xdr:colOff>
      <xdr:row>57</xdr:row>
      <xdr:rowOff>142407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887943"/>
          <a:ext cx="8382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133983</xdr:rowOff>
    </xdr:from>
    <xdr:to>
      <xdr:col>81</xdr:col>
      <xdr:colOff>50800</xdr:colOff>
      <xdr:row>57</xdr:row>
      <xdr:rowOff>142407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06633"/>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508</xdr:rowOff>
    </xdr:from>
    <xdr:to>
      <xdr:col>76</xdr:col>
      <xdr:colOff>114300</xdr:colOff>
      <xdr:row>57</xdr:row>
      <xdr:rowOff>133983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430258"/>
          <a:ext cx="889000" cy="4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508</xdr:rowOff>
    </xdr:from>
    <xdr:to>
      <xdr:col>71</xdr:col>
      <xdr:colOff>177800</xdr:colOff>
      <xdr:row>57</xdr:row>
      <xdr:rowOff>92708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430258"/>
          <a:ext cx="889000" cy="4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73208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64493</xdr:rowOff>
    </xdr:from>
    <xdr:to>
      <xdr:col>85</xdr:col>
      <xdr:colOff>177800</xdr:colOff>
      <xdr:row>57</xdr:row>
      <xdr:rowOff>166093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87370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8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91607</xdr:rowOff>
    </xdr:from>
    <xdr:to>
      <xdr:col>81</xdr:col>
      <xdr:colOff>101600</xdr:colOff>
      <xdr:row>58</xdr:row>
      <xdr:rowOff>21757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12884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5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83183</xdr:rowOff>
    </xdr:from>
    <xdr:to>
      <xdr:col>76</xdr:col>
      <xdr:colOff>165100</xdr:colOff>
      <xdr:row>58</xdr:row>
      <xdr:rowOff>13333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29860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121158</xdr:rowOff>
    </xdr:from>
    <xdr:to>
      <xdr:col>72</xdr:col>
      <xdr:colOff>38100</xdr:colOff>
      <xdr:row>55</xdr:row>
      <xdr:rowOff>51308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3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67835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15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41908</xdr:rowOff>
    </xdr:from>
    <xdr:to>
      <xdr:col>67</xdr:col>
      <xdr:colOff>101600</xdr:colOff>
      <xdr:row>57</xdr:row>
      <xdr:rowOff>143508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160035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8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128338</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01438"/>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82291</xdr:rowOff>
    </xdr:from>
    <xdr:to>
      <xdr:col>71</xdr:col>
      <xdr:colOff>177800</xdr:colOff>
      <xdr:row>78</xdr:row>
      <xdr:rowOff>128338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55391"/>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145580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77538</xdr:rowOff>
    </xdr:from>
    <xdr:to>
      <xdr:col>72</xdr:col>
      <xdr:colOff>38100</xdr:colOff>
      <xdr:row>79</xdr:row>
      <xdr:rowOff>7688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170265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4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31491</xdr:rowOff>
    </xdr:from>
    <xdr:to>
      <xdr:col>67</xdr:col>
      <xdr:colOff>101600</xdr:colOff>
      <xdr:row>78</xdr:row>
      <xdr:rowOff>133091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149618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9139</xdr:rowOff>
    </xdr:from>
    <xdr:to>
      <xdr:col>85</xdr:col>
      <xdr:colOff>127000</xdr:colOff>
      <xdr:row>98</xdr:row>
      <xdr:rowOff>36629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11239"/>
          <a:ext cx="838200" cy="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36629</xdr:rowOff>
    </xdr:from>
    <xdr:to>
      <xdr:col>81</xdr:col>
      <xdr:colOff>50800</xdr:colOff>
      <xdr:row>98</xdr:row>
      <xdr:rowOff>37370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38729"/>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101625</xdr:rowOff>
    </xdr:from>
    <xdr:to>
      <xdr:col>76</xdr:col>
      <xdr:colOff>114300</xdr:colOff>
      <xdr:row>98</xdr:row>
      <xdr:rowOff>37370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32275"/>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70869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101625</xdr:rowOff>
    </xdr:from>
    <xdr:to>
      <xdr:col>71</xdr:col>
      <xdr:colOff>177800</xdr:colOff>
      <xdr:row>98</xdr:row>
      <xdr:rowOff>37371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32275"/>
          <a:ext cx="889000" cy="1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75677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5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129789</xdr:rowOff>
    </xdr:from>
    <xdr:to>
      <xdr:col>85</xdr:col>
      <xdr:colOff>177800</xdr:colOff>
      <xdr:row>98</xdr:row>
      <xdr:rowOff>59939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108216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3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157279</xdr:rowOff>
    </xdr:from>
    <xdr:to>
      <xdr:col>81</xdr:col>
      <xdr:colOff>101600</xdr:colOff>
      <xdr:row>98</xdr:row>
      <xdr:rowOff>87429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78556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158020</xdr:rowOff>
    </xdr:from>
    <xdr:to>
      <xdr:col>76</xdr:col>
      <xdr:colOff>165100</xdr:colOff>
      <xdr:row>98</xdr:row>
      <xdr:rowOff>88170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79297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50825</xdr:rowOff>
    </xdr:from>
    <xdr:to>
      <xdr:col>72</xdr:col>
      <xdr:colOff>38100</xdr:colOff>
      <xdr:row>97</xdr:row>
      <xdr:rowOff>152425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168952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5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158021</xdr:rowOff>
    </xdr:from>
    <xdr:to>
      <xdr:col>67</xdr:col>
      <xdr:colOff>101600</xdr:colOff>
      <xdr:row>98</xdr:row>
      <xdr:rowOff>88171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79298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消防費については、消防庁舎建設事業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771,067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千円により住民一人当たりのコストも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円増となり、類似団体平均も大きく上回った。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老朽化した車両や設備の更新・改修などにより、土木費・教育費が前年度から増額に、また新型コロナウイルスの影響により、民生費・衛生費も前年度から増額となっている。　　　　　　　　　　　　　　　　　　　　　　　　　　　　　　　　　　　　　　　　　　　　　　　　　　　　　　　　　　　　　　　　　　　　　　　　　　　　　　　　　　　　　　　　　　　　　　　　　　　　　　　　　　　　　　　　　　　　　　　　　　　　　　　　　　　　　　　　　　　　　　　　　　　　　　　　　　　　　　　　　　　　　　　　　　　　　　　　　　　　　　　　　　農林水産業費は、前年度に実施した強い農業づくり事業・産地生産基盤パワーアップ事業が終了したことにより、前年度から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163,886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公債費は大型事業の元金償還が開始されたことにより、前年度から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円となった。類似団体平均は下回っているが、今年度実施した消防庁舎建設事業や継続して実施している農業基盤整備事業にかかる起債償還により年々増額することとなる。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今後は、行政改革の推進により経常経費の縮減や、大型事業の実施についても将来負担を見据えた適正な事業規模となるよう事業計画をたてる必要がある。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財政調整基金については、中期的な見通しのもとに決算剰余金を中心に積み立てるとともに、最低水準の取り崩しに努めている。　　　　　　　　　　　　　　　　　　　　　　　　　　　　　　　　　　　　　　　　　　　　　　　　　　　　　　　　　　　　　　　　　　　　　　　　　　</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年度は、使途の明確化を図るため、財政調整基金から特定目的基金への積み替えを行ったため財政調整基金が減となった。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また、実質単年度収支が赤字になった要因も財政調整基金の積み替えによるものである。　　　　　　　　　　　　　　　　　　　　　　　　　　　　　　　　　　　　　　　　　　　　　　　　　　　</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今後も行政改革を推進し、歳出の抑制に努め、健全な行財政運営を目指す。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連結実質赤字比率に係る赤字額は発生したことがなく、黒字発生額については、水道事業会計が毎年度純利益が増加していることが大きい。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今後も水道事業会計の安定的な経営を進め、持続的な経営の健全化を進める。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75" thickBot="1" x14ac:dyDescent="0.2">
      <c r="B2" s="179" t="s">
        <v>81</v>
      </c>
      <c r="C2" s="179"/>
      <c r="D2" s="180"/>
    </row>
    <row r="3" spans="1:119" ht="18.75" customHeight="1" thickBot="1" x14ac:dyDescent="0.2">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15">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6336434</v>
      </c>
      <c r="BO4" s="412"/>
      <c r="BP4" s="412"/>
      <c r="BQ4" s="412"/>
      <c r="BR4" s="412"/>
      <c r="BS4" s="412"/>
      <c r="BT4" s="412"/>
      <c r="BU4" s="413"/>
      <c r="BV4" s="411">
        <v>5322874</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7.5</v>
      </c>
      <c r="CU4" s="418"/>
      <c r="CV4" s="418"/>
      <c r="CW4" s="418"/>
      <c r="CX4" s="418"/>
      <c r="CY4" s="418"/>
      <c r="CZ4" s="418"/>
      <c r="DA4" s="419"/>
      <c r="DB4" s="417">
        <v>5</v>
      </c>
      <c r="DC4" s="418"/>
      <c r="DD4" s="418"/>
      <c r="DE4" s="418"/>
      <c r="DF4" s="418"/>
      <c r="DG4" s="418"/>
      <c r="DH4" s="418"/>
      <c r="DI4" s="419"/>
    </row>
    <row r="5" spans="1:119" ht="18.75" customHeight="1" x14ac:dyDescent="0.15">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6097953</v>
      </c>
      <c r="BO5" s="449"/>
      <c r="BP5" s="449"/>
      <c r="BQ5" s="449"/>
      <c r="BR5" s="449"/>
      <c r="BS5" s="449"/>
      <c r="BT5" s="449"/>
      <c r="BU5" s="450"/>
      <c r="BV5" s="448">
        <v>5145797</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74.400000000000006</v>
      </c>
      <c r="CU5" s="446"/>
      <c r="CV5" s="446"/>
      <c r="CW5" s="446"/>
      <c r="CX5" s="446"/>
      <c r="CY5" s="446"/>
      <c r="CZ5" s="446"/>
      <c r="DA5" s="447"/>
      <c r="DB5" s="445">
        <v>75.5</v>
      </c>
      <c r="DC5" s="446"/>
      <c r="DD5" s="446"/>
      <c r="DE5" s="446"/>
      <c r="DF5" s="446"/>
      <c r="DG5" s="446"/>
      <c r="DH5" s="446"/>
      <c r="DI5" s="447"/>
    </row>
    <row r="6" spans="1:119" ht="18.75" customHeight="1" x14ac:dyDescent="0.15">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94</v>
      </c>
      <c r="AV6" s="481"/>
      <c r="AW6" s="481"/>
      <c r="AX6" s="481"/>
      <c r="AY6" s="482" t="s">
        <v>102</v>
      </c>
      <c r="AZ6" s="483"/>
      <c r="BA6" s="483"/>
      <c r="BB6" s="483"/>
      <c r="BC6" s="483"/>
      <c r="BD6" s="483"/>
      <c r="BE6" s="483"/>
      <c r="BF6" s="483"/>
      <c r="BG6" s="483"/>
      <c r="BH6" s="483"/>
      <c r="BI6" s="483"/>
      <c r="BJ6" s="483"/>
      <c r="BK6" s="483"/>
      <c r="BL6" s="483"/>
      <c r="BM6" s="484"/>
      <c r="BN6" s="448">
        <v>238481</v>
      </c>
      <c r="BO6" s="449"/>
      <c r="BP6" s="449"/>
      <c r="BQ6" s="449"/>
      <c r="BR6" s="449"/>
      <c r="BS6" s="449"/>
      <c r="BT6" s="449"/>
      <c r="BU6" s="450"/>
      <c r="BV6" s="448">
        <v>177077</v>
      </c>
      <c r="BW6" s="449"/>
      <c r="BX6" s="449"/>
      <c r="BY6" s="449"/>
      <c r="BZ6" s="449"/>
      <c r="CA6" s="449"/>
      <c r="CB6" s="449"/>
      <c r="CC6" s="450"/>
      <c r="CD6" s="451" t="s">
        <v>103</v>
      </c>
      <c r="CE6" s="452"/>
      <c r="CF6" s="452"/>
      <c r="CG6" s="452"/>
      <c r="CH6" s="452"/>
      <c r="CI6" s="452"/>
      <c r="CJ6" s="452"/>
      <c r="CK6" s="452"/>
      <c r="CL6" s="452"/>
      <c r="CM6" s="452"/>
      <c r="CN6" s="452"/>
      <c r="CO6" s="452"/>
      <c r="CP6" s="452"/>
      <c r="CQ6" s="452"/>
      <c r="CR6" s="452"/>
      <c r="CS6" s="453"/>
      <c r="CT6" s="485">
        <v>76.2</v>
      </c>
      <c r="CU6" s="486"/>
      <c r="CV6" s="486"/>
      <c r="CW6" s="486"/>
      <c r="CX6" s="486"/>
      <c r="CY6" s="486"/>
      <c r="CZ6" s="486"/>
      <c r="DA6" s="487"/>
      <c r="DB6" s="485">
        <v>77.7</v>
      </c>
      <c r="DC6" s="486"/>
      <c r="DD6" s="486"/>
      <c r="DE6" s="486"/>
      <c r="DF6" s="486"/>
      <c r="DG6" s="486"/>
      <c r="DH6" s="486"/>
      <c r="DI6" s="487"/>
    </row>
    <row r="7" spans="1:119" ht="18.75" customHeight="1" x14ac:dyDescent="0.15">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104</v>
      </c>
      <c r="AN7" s="478"/>
      <c r="AO7" s="478"/>
      <c r="AP7" s="478"/>
      <c r="AQ7" s="478"/>
      <c r="AR7" s="478"/>
      <c r="AS7" s="478"/>
      <c r="AT7" s="479"/>
      <c r="AU7" s="480" t="s">
        <v>105</v>
      </c>
      <c r="AV7" s="481"/>
      <c r="AW7" s="481"/>
      <c r="AX7" s="481"/>
      <c r="AY7" s="482" t="s">
        <v>106</v>
      </c>
      <c r="AZ7" s="483"/>
      <c r="BA7" s="483"/>
      <c r="BB7" s="483"/>
      <c r="BC7" s="483"/>
      <c r="BD7" s="483"/>
      <c r="BE7" s="483"/>
      <c r="BF7" s="483"/>
      <c r="BG7" s="483"/>
      <c r="BH7" s="483"/>
      <c r="BI7" s="483"/>
      <c r="BJ7" s="483"/>
      <c r="BK7" s="483"/>
      <c r="BL7" s="483"/>
      <c r="BM7" s="484"/>
      <c r="BN7" s="448">
        <v>2376</v>
      </c>
      <c r="BO7" s="449"/>
      <c r="BP7" s="449"/>
      <c r="BQ7" s="449"/>
      <c r="BR7" s="449"/>
      <c r="BS7" s="449"/>
      <c r="BT7" s="449"/>
      <c r="BU7" s="450"/>
      <c r="BV7" s="448">
        <v>33118</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3153012</v>
      </c>
      <c r="CU7" s="449"/>
      <c r="CV7" s="449"/>
      <c r="CW7" s="449"/>
      <c r="CX7" s="449"/>
      <c r="CY7" s="449"/>
      <c r="CZ7" s="449"/>
      <c r="DA7" s="450"/>
      <c r="DB7" s="448">
        <v>2879376</v>
      </c>
      <c r="DC7" s="449"/>
      <c r="DD7" s="449"/>
      <c r="DE7" s="449"/>
      <c r="DF7" s="449"/>
      <c r="DG7" s="449"/>
      <c r="DH7" s="449"/>
      <c r="DI7" s="450"/>
    </row>
    <row r="8" spans="1:119" ht="18.75" customHeight="1" thickBot="1" x14ac:dyDescent="0.2">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105</v>
      </c>
      <c r="AV8" s="481"/>
      <c r="AW8" s="481"/>
      <c r="AX8" s="481"/>
      <c r="AY8" s="482" t="s">
        <v>109</v>
      </c>
      <c r="AZ8" s="483"/>
      <c r="BA8" s="483"/>
      <c r="BB8" s="483"/>
      <c r="BC8" s="483"/>
      <c r="BD8" s="483"/>
      <c r="BE8" s="483"/>
      <c r="BF8" s="483"/>
      <c r="BG8" s="483"/>
      <c r="BH8" s="483"/>
      <c r="BI8" s="483"/>
      <c r="BJ8" s="483"/>
      <c r="BK8" s="483"/>
      <c r="BL8" s="483"/>
      <c r="BM8" s="484"/>
      <c r="BN8" s="448">
        <v>236105</v>
      </c>
      <c r="BO8" s="449"/>
      <c r="BP8" s="449"/>
      <c r="BQ8" s="449"/>
      <c r="BR8" s="449"/>
      <c r="BS8" s="449"/>
      <c r="BT8" s="449"/>
      <c r="BU8" s="450"/>
      <c r="BV8" s="448">
        <v>143959</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0.23</v>
      </c>
      <c r="CU8" s="489"/>
      <c r="CV8" s="489"/>
      <c r="CW8" s="489"/>
      <c r="CX8" s="489"/>
      <c r="CY8" s="489"/>
      <c r="CZ8" s="489"/>
      <c r="DA8" s="490"/>
      <c r="DB8" s="488">
        <v>0.24</v>
      </c>
      <c r="DC8" s="489"/>
      <c r="DD8" s="489"/>
      <c r="DE8" s="489"/>
      <c r="DF8" s="489"/>
      <c r="DG8" s="489"/>
      <c r="DH8" s="489"/>
      <c r="DI8" s="490"/>
    </row>
    <row r="9" spans="1:119" ht="18.75" customHeight="1" thickBot="1" x14ac:dyDescent="0.2">
      <c r="A9" s="178"/>
      <c r="B9" s="442" t="s">
        <v>111</v>
      </c>
      <c r="C9" s="443"/>
      <c r="D9" s="443"/>
      <c r="E9" s="443"/>
      <c r="F9" s="443"/>
      <c r="G9" s="443"/>
      <c r="H9" s="443"/>
      <c r="I9" s="443"/>
      <c r="J9" s="443"/>
      <c r="K9" s="491"/>
      <c r="L9" s="492" t="s">
        <v>112</v>
      </c>
      <c r="M9" s="493"/>
      <c r="N9" s="493"/>
      <c r="O9" s="493"/>
      <c r="P9" s="493"/>
      <c r="Q9" s="494"/>
      <c r="R9" s="495">
        <v>4677</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94</v>
      </c>
      <c r="AV9" s="481"/>
      <c r="AW9" s="481"/>
      <c r="AX9" s="481"/>
      <c r="AY9" s="482" t="s">
        <v>115</v>
      </c>
      <c r="AZ9" s="483"/>
      <c r="BA9" s="483"/>
      <c r="BB9" s="483"/>
      <c r="BC9" s="483"/>
      <c r="BD9" s="483"/>
      <c r="BE9" s="483"/>
      <c r="BF9" s="483"/>
      <c r="BG9" s="483"/>
      <c r="BH9" s="483"/>
      <c r="BI9" s="483"/>
      <c r="BJ9" s="483"/>
      <c r="BK9" s="483"/>
      <c r="BL9" s="483"/>
      <c r="BM9" s="484"/>
      <c r="BN9" s="448">
        <v>92146</v>
      </c>
      <c r="BO9" s="449"/>
      <c r="BP9" s="449"/>
      <c r="BQ9" s="449"/>
      <c r="BR9" s="449"/>
      <c r="BS9" s="449"/>
      <c r="BT9" s="449"/>
      <c r="BU9" s="450"/>
      <c r="BV9" s="448">
        <v>34615</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13.6</v>
      </c>
      <c r="CU9" s="446"/>
      <c r="CV9" s="446"/>
      <c r="CW9" s="446"/>
      <c r="CX9" s="446"/>
      <c r="CY9" s="446"/>
      <c r="CZ9" s="446"/>
      <c r="DA9" s="447"/>
      <c r="DB9" s="445">
        <v>13.4</v>
      </c>
      <c r="DC9" s="446"/>
      <c r="DD9" s="446"/>
      <c r="DE9" s="446"/>
      <c r="DF9" s="446"/>
      <c r="DG9" s="446"/>
      <c r="DH9" s="446"/>
      <c r="DI9" s="447"/>
    </row>
    <row r="10" spans="1:119" ht="18.75" customHeight="1" thickBot="1" x14ac:dyDescent="0.2">
      <c r="A10" s="178"/>
      <c r="B10" s="442"/>
      <c r="C10" s="443"/>
      <c r="D10" s="443"/>
      <c r="E10" s="443"/>
      <c r="F10" s="443"/>
      <c r="G10" s="443"/>
      <c r="H10" s="443"/>
      <c r="I10" s="443"/>
      <c r="J10" s="443"/>
      <c r="K10" s="491"/>
      <c r="L10" s="498" t="s">
        <v>117</v>
      </c>
      <c r="M10" s="478"/>
      <c r="N10" s="478"/>
      <c r="O10" s="478"/>
      <c r="P10" s="478"/>
      <c r="Q10" s="479"/>
      <c r="R10" s="499">
        <v>5100</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1898</v>
      </c>
      <c r="BO10" s="449"/>
      <c r="BP10" s="449"/>
      <c r="BQ10" s="449"/>
      <c r="BR10" s="449"/>
      <c r="BS10" s="449"/>
      <c r="BT10" s="449"/>
      <c r="BU10" s="450"/>
      <c r="BV10" s="448">
        <v>51164</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125</v>
      </c>
      <c r="AV11" s="481"/>
      <c r="AW11" s="481"/>
      <c r="AX11" s="481"/>
      <c r="AY11" s="482" t="s">
        <v>126</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127</v>
      </c>
      <c r="CE11" s="452"/>
      <c r="CF11" s="452"/>
      <c r="CG11" s="452"/>
      <c r="CH11" s="452"/>
      <c r="CI11" s="452"/>
      <c r="CJ11" s="452"/>
      <c r="CK11" s="452"/>
      <c r="CL11" s="452"/>
      <c r="CM11" s="452"/>
      <c r="CN11" s="452"/>
      <c r="CO11" s="452"/>
      <c r="CP11" s="452"/>
      <c r="CQ11" s="452"/>
      <c r="CR11" s="452"/>
      <c r="CS11" s="453"/>
      <c r="CT11" s="488" t="s">
        <v>128</v>
      </c>
      <c r="CU11" s="489"/>
      <c r="CV11" s="489"/>
      <c r="CW11" s="489"/>
      <c r="CX11" s="489"/>
      <c r="CY11" s="489"/>
      <c r="CZ11" s="489"/>
      <c r="DA11" s="490"/>
      <c r="DB11" s="488" t="s">
        <v>129</v>
      </c>
      <c r="DC11" s="489"/>
      <c r="DD11" s="489"/>
      <c r="DE11" s="489"/>
      <c r="DF11" s="489"/>
      <c r="DG11" s="489"/>
      <c r="DH11" s="489"/>
      <c r="DI11" s="490"/>
    </row>
    <row r="12" spans="1:119" ht="18.75" customHeight="1" x14ac:dyDescent="0.15">
      <c r="A12" s="178"/>
      <c r="B12" s="508" t="s">
        <v>130</v>
      </c>
      <c r="C12" s="509"/>
      <c r="D12" s="509"/>
      <c r="E12" s="509"/>
      <c r="F12" s="509"/>
      <c r="G12" s="509"/>
      <c r="H12" s="509"/>
      <c r="I12" s="509"/>
      <c r="J12" s="509"/>
      <c r="K12" s="510"/>
      <c r="L12" s="517" t="s">
        <v>131</v>
      </c>
      <c r="M12" s="518"/>
      <c r="N12" s="518"/>
      <c r="O12" s="518"/>
      <c r="P12" s="518"/>
      <c r="Q12" s="519"/>
      <c r="R12" s="520">
        <v>4738</v>
      </c>
      <c r="S12" s="521"/>
      <c r="T12" s="521"/>
      <c r="U12" s="521"/>
      <c r="V12" s="522"/>
      <c r="W12" s="523" t="s">
        <v>1</v>
      </c>
      <c r="X12" s="481"/>
      <c r="Y12" s="481"/>
      <c r="Z12" s="481"/>
      <c r="AA12" s="481"/>
      <c r="AB12" s="524"/>
      <c r="AC12" s="525" t="s">
        <v>132</v>
      </c>
      <c r="AD12" s="526"/>
      <c r="AE12" s="526"/>
      <c r="AF12" s="526"/>
      <c r="AG12" s="527"/>
      <c r="AH12" s="525" t="s">
        <v>133</v>
      </c>
      <c r="AI12" s="526"/>
      <c r="AJ12" s="526"/>
      <c r="AK12" s="526"/>
      <c r="AL12" s="528"/>
      <c r="AM12" s="477" t="s">
        <v>134</v>
      </c>
      <c r="AN12" s="478"/>
      <c r="AO12" s="478"/>
      <c r="AP12" s="478"/>
      <c r="AQ12" s="478"/>
      <c r="AR12" s="478"/>
      <c r="AS12" s="478"/>
      <c r="AT12" s="479"/>
      <c r="AU12" s="480" t="s">
        <v>135</v>
      </c>
      <c r="AV12" s="481"/>
      <c r="AW12" s="481"/>
      <c r="AX12" s="481"/>
      <c r="AY12" s="482" t="s">
        <v>136</v>
      </c>
      <c r="AZ12" s="483"/>
      <c r="BA12" s="483"/>
      <c r="BB12" s="483"/>
      <c r="BC12" s="483"/>
      <c r="BD12" s="483"/>
      <c r="BE12" s="483"/>
      <c r="BF12" s="483"/>
      <c r="BG12" s="483"/>
      <c r="BH12" s="483"/>
      <c r="BI12" s="483"/>
      <c r="BJ12" s="483"/>
      <c r="BK12" s="483"/>
      <c r="BL12" s="483"/>
      <c r="BM12" s="484"/>
      <c r="BN12" s="448">
        <v>187483</v>
      </c>
      <c r="BO12" s="449"/>
      <c r="BP12" s="449"/>
      <c r="BQ12" s="449"/>
      <c r="BR12" s="449"/>
      <c r="BS12" s="449"/>
      <c r="BT12" s="449"/>
      <c r="BU12" s="450"/>
      <c r="BV12" s="448">
        <v>0</v>
      </c>
      <c r="BW12" s="449"/>
      <c r="BX12" s="449"/>
      <c r="BY12" s="449"/>
      <c r="BZ12" s="449"/>
      <c r="CA12" s="449"/>
      <c r="CB12" s="449"/>
      <c r="CC12" s="450"/>
      <c r="CD12" s="451" t="s">
        <v>137</v>
      </c>
      <c r="CE12" s="452"/>
      <c r="CF12" s="452"/>
      <c r="CG12" s="452"/>
      <c r="CH12" s="452"/>
      <c r="CI12" s="452"/>
      <c r="CJ12" s="452"/>
      <c r="CK12" s="452"/>
      <c r="CL12" s="452"/>
      <c r="CM12" s="452"/>
      <c r="CN12" s="452"/>
      <c r="CO12" s="452"/>
      <c r="CP12" s="452"/>
      <c r="CQ12" s="452"/>
      <c r="CR12" s="452"/>
      <c r="CS12" s="453"/>
      <c r="CT12" s="488" t="s">
        <v>128</v>
      </c>
      <c r="CU12" s="489"/>
      <c r="CV12" s="489"/>
      <c r="CW12" s="489"/>
      <c r="CX12" s="489"/>
      <c r="CY12" s="489"/>
      <c r="CZ12" s="489"/>
      <c r="DA12" s="490"/>
      <c r="DB12" s="488" t="s">
        <v>129</v>
      </c>
      <c r="DC12" s="489"/>
      <c r="DD12" s="489"/>
      <c r="DE12" s="489"/>
      <c r="DF12" s="489"/>
      <c r="DG12" s="489"/>
      <c r="DH12" s="489"/>
      <c r="DI12" s="490"/>
    </row>
    <row r="13" spans="1:119" ht="18.75" customHeight="1" x14ac:dyDescent="0.15">
      <c r="A13" s="178"/>
      <c r="B13" s="511"/>
      <c r="C13" s="512"/>
      <c r="D13" s="512"/>
      <c r="E13" s="512"/>
      <c r="F13" s="512"/>
      <c r="G13" s="512"/>
      <c r="H13" s="512"/>
      <c r="I13" s="512"/>
      <c r="J13" s="512"/>
      <c r="K13" s="513"/>
      <c r="L13" s="187"/>
      <c r="M13" s="539" t="s">
        <v>138</v>
      </c>
      <c r="N13" s="540"/>
      <c r="O13" s="540"/>
      <c r="P13" s="540"/>
      <c r="Q13" s="541"/>
      <c r="R13" s="532">
        <v>4694</v>
      </c>
      <c r="S13" s="533"/>
      <c r="T13" s="533"/>
      <c r="U13" s="533"/>
      <c r="V13" s="534"/>
      <c r="W13" s="464" t="s">
        <v>139</v>
      </c>
      <c r="X13" s="465"/>
      <c r="Y13" s="465"/>
      <c r="Z13" s="465"/>
      <c r="AA13" s="465"/>
      <c r="AB13" s="455"/>
      <c r="AC13" s="499">
        <v>996</v>
      </c>
      <c r="AD13" s="500"/>
      <c r="AE13" s="500"/>
      <c r="AF13" s="500"/>
      <c r="AG13" s="542"/>
      <c r="AH13" s="499">
        <v>1051</v>
      </c>
      <c r="AI13" s="500"/>
      <c r="AJ13" s="500"/>
      <c r="AK13" s="500"/>
      <c r="AL13" s="501"/>
      <c r="AM13" s="477" t="s">
        <v>140</v>
      </c>
      <c r="AN13" s="478"/>
      <c r="AO13" s="478"/>
      <c r="AP13" s="478"/>
      <c r="AQ13" s="478"/>
      <c r="AR13" s="478"/>
      <c r="AS13" s="478"/>
      <c r="AT13" s="479"/>
      <c r="AU13" s="480" t="s">
        <v>141</v>
      </c>
      <c r="AV13" s="481"/>
      <c r="AW13" s="481"/>
      <c r="AX13" s="481"/>
      <c r="AY13" s="482" t="s">
        <v>142</v>
      </c>
      <c r="AZ13" s="483"/>
      <c r="BA13" s="483"/>
      <c r="BB13" s="483"/>
      <c r="BC13" s="483"/>
      <c r="BD13" s="483"/>
      <c r="BE13" s="483"/>
      <c r="BF13" s="483"/>
      <c r="BG13" s="483"/>
      <c r="BH13" s="483"/>
      <c r="BI13" s="483"/>
      <c r="BJ13" s="483"/>
      <c r="BK13" s="483"/>
      <c r="BL13" s="483"/>
      <c r="BM13" s="484"/>
      <c r="BN13" s="448">
        <v>-93439</v>
      </c>
      <c r="BO13" s="449"/>
      <c r="BP13" s="449"/>
      <c r="BQ13" s="449"/>
      <c r="BR13" s="449"/>
      <c r="BS13" s="449"/>
      <c r="BT13" s="449"/>
      <c r="BU13" s="450"/>
      <c r="BV13" s="448">
        <v>85779</v>
      </c>
      <c r="BW13" s="449"/>
      <c r="BX13" s="449"/>
      <c r="BY13" s="449"/>
      <c r="BZ13" s="449"/>
      <c r="CA13" s="449"/>
      <c r="CB13" s="449"/>
      <c r="CC13" s="450"/>
      <c r="CD13" s="451" t="s">
        <v>143</v>
      </c>
      <c r="CE13" s="452"/>
      <c r="CF13" s="452"/>
      <c r="CG13" s="452"/>
      <c r="CH13" s="452"/>
      <c r="CI13" s="452"/>
      <c r="CJ13" s="452"/>
      <c r="CK13" s="452"/>
      <c r="CL13" s="452"/>
      <c r="CM13" s="452"/>
      <c r="CN13" s="452"/>
      <c r="CO13" s="452"/>
      <c r="CP13" s="452"/>
      <c r="CQ13" s="452"/>
      <c r="CR13" s="452"/>
      <c r="CS13" s="453"/>
      <c r="CT13" s="445">
        <v>6.6</v>
      </c>
      <c r="CU13" s="446"/>
      <c r="CV13" s="446"/>
      <c r="CW13" s="446"/>
      <c r="CX13" s="446"/>
      <c r="CY13" s="446"/>
      <c r="CZ13" s="446"/>
      <c r="DA13" s="447"/>
      <c r="DB13" s="445">
        <v>6.2</v>
      </c>
      <c r="DC13" s="446"/>
      <c r="DD13" s="446"/>
      <c r="DE13" s="446"/>
      <c r="DF13" s="446"/>
      <c r="DG13" s="446"/>
      <c r="DH13" s="446"/>
      <c r="DI13" s="447"/>
    </row>
    <row r="14" spans="1:119" ht="18.75" customHeight="1" thickBot="1" x14ac:dyDescent="0.2">
      <c r="A14" s="178"/>
      <c r="B14" s="511"/>
      <c r="C14" s="512"/>
      <c r="D14" s="512"/>
      <c r="E14" s="512"/>
      <c r="F14" s="512"/>
      <c r="G14" s="512"/>
      <c r="H14" s="512"/>
      <c r="I14" s="512"/>
      <c r="J14" s="512"/>
      <c r="K14" s="513"/>
      <c r="L14" s="529" t="s">
        <v>144</v>
      </c>
      <c r="M14" s="530"/>
      <c r="N14" s="530"/>
      <c r="O14" s="530"/>
      <c r="P14" s="530"/>
      <c r="Q14" s="531"/>
      <c r="R14" s="532">
        <v>4810</v>
      </c>
      <c r="S14" s="533"/>
      <c r="T14" s="533"/>
      <c r="U14" s="533"/>
      <c r="V14" s="534"/>
      <c r="W14" s="438"/>
      <c r="X14" s="439"/>
      <c r="Y14" s="439"/>
      <c r="Z14" s="439"/>
      <c r="AA14" s="439"/>
      <c r="AB14" s="428"/>
      <c r="AC14" s="535">
        <v>39.4</v>
      </c>
      <c r="AD14" s="536"/>
      <c r="AE14" s="536"/>
      <c r="AF14" s="536"/>
      <c r="AG14" s="537"/>
      <c r="AH14" s="535">
        <v>39.299999999999997</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145</v>
      </c>
      <c r="CE14" s="544"/>
      <c r="CF14" s="544"/>
      <c r="CG14" s="544"/>
      <c r="CH14" s="544"/>
      <c r="CI14" s="544"/>
      <c r="CJ14" s="544"/>
      <c r="CK14" s="544"/>
      <c r="CL14" s="544"/>
      <c r="CM14" s="544"/>
      <c r="CN14" s="544"/>
      <c r="CO14" s="544"/>
      <c r="CP14" s="544"/>
      <c r="CQ14" s="544"/>
      <c r="CR14" s="544"/>
      <c r="CS14" s="545"/>
      <c r="CT14" s="546" t="s">
        <v>129</v>
      </c>
      <c r="CU14" s="547"/>
      <c r="CV14" s="547"/>
      <c r="CW14" s="547"/>
      <c r="CX14" s="547"/>
      <c r="CY14" s="547"/>
      <c r="CZ14" s="547"/>
      <c r="DA14" s="548"/>
      <c r="DB14" s="546" t="s">
        <v>146</v>
      </c>
      <c r="DC14" s="547"/>
      <c r="DD14" s="547"/>
      <c r="DE14" s="547"/>
      <c r="DF14" s="547"/>
      <c r="DG14" s="547"/>
      <c r="DH14" s="547"/>
      <c r="DI14" s="548"/>
    </row>
    <row r="15" spans="1:119" ht="18.75" customHeight="1" x14ac:dyDescent="0.15">
      <c r="A15" s="178"/>
      <c r="B15" s="511"/>
      <c r="C15" s="512"/>
      <c r="D15" s="512"/>
      <c r="E15" s="512"/>
      <c r="F15" s="512"/>
      <c r="G15" s="512"/>
      <c r="H15" s="512"/>
      <c r="I15" s="512"/>
      <c r="J15" s="512"/>
      <c r="K15" s="513"/>
      <c r="L15" s="187"/>
      <c r="M15" s="539" t="s">
        <v>147</v>
      </c>
      <c r="N15" s="540"/>
      <c r="O15" s="540"/>
      <c r="P15" s="540"/>
      <c r="Q15" s="541"/>
      <c r="R15" s="532">
        <v>4774</v>
      </c>
      <c r="S15" s="533"/>
      <c r="T15" s="533"/>
      <c r="U15" s="533"/>
      <c r="V15" s="534"/>
      <c r="W15" s="464" t="s">
        <v>148</v>
      </c>
      <c r="X15" s="465"/>
      <c r="Y15" s="465"/>
      <c r="Z15" s="465"/>
      <c r="AA15" s="465"/>
      <c r="AB15" s="455"/>
      <c r="AC15" s="499">
        <v>330</v>
      </c>
      <c r="AD15" s="500"/>
      <c r="AE15" s="500"/>
      <c r="AF15" s="500"/>
      <c r="AG15" s="542"/>
      <c r="AH15" s="499">
        <v>364</v>
      </c>
      <c r="AI15" s="500"/>
      <c r="AJ15" s="500"/>
      <c r="AK15" s="500"/>
      <c r="AL15" s="501"/>
      <c r="AM15" s="477"/>
      <c r="AN15" s="478"/>
      <c r="AO15" s="478"/>
      <c r="AP15" s="478"/>
      <c r="AQ15" s="478"/>
      <c r="AR15" s="478"/>
      <c r="AS15" s="478"/>
      <c r="AT15" s="479"/>
      <c r="AU15" s="480"/>
      <c r="AV15" s="481"/>
      <c r="AW15" s="481"/>
      <c r="AX15" s="481"/>
      <c r="AY15" s="408" t="s">
        <v>149</v>
      </c>
      <c r="AZ15" s="409"/>
      <c r="BA15" s="409"/>
      <c r="BB15" s="409"/>
      <c r="BC15" s="409"/>
      <c r="BD15" s="409"/>
      <c r="BE15" s="409"/>
      <c r="BF15" s="409"/>
      <c r="BG15" s="409"/>
      <c r="BH15" s="409"/>
      <c r="BI15" s="409"/>
      <c r="BJ15" s="409"/>
      <c r="BK15" s="409"/>
      <c r="BL15" s="409"/>
      <c r="BM15" s="410"/>
      <c r="BN15" s="411">
        <v>623763</v>
      </c>
      <c r="BO15" s="412"/>
      <c r="BP15" s="412"/>
      <c r="BQ15" s="412"/>
      <c r="BR15" s="412"/>
      <c r="BS15" s="412"/>
      <c r="BT15" s="412"/>
      <c r="BU15" s="413"/>
      <c r="BV15" s="411">
        <v>626183</v>
      </c>
      <c r="BW15" s="412"/>
      <c r="BX15" s="412"/>
      <c r="BY15" s="412"/>
      <c r="BZ15" s="412"/>
      <c r="CA15" s="412"/>
      <c r="CB15" s="412"/>
      <c r="CC15" s="413"/>
      <c r="CD15" s="549" t="s">
        <v>150</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1"/>
      <c r="C16" s="512"/>
      <c r="D16" s="512"/>
      <c r="E16" s="512"/>
      <c r="F16" s="512"/>
      <c r="G16" s="512"/>
      <c r="H16" s="512"/>
      <c r="I16" s="512"/>
      <c r="J16" s="512"/>
      <c r="K16" s="513"/>
      <c r="L16" s="529" t="s">
        <v>151</v>
      </c>
      <c r="M16" s="552"/>
      <c r="N16" s="552"/>
      <c r="O16" s="552"/>
      <c r="P16" s="552"/>
      <c r="Q16" s="553"/>
      <c r="R16" s="554" t="s">
        <v>152</v>
      </c>
      <c r="S16" s="555"/>
      <c r="T16" s="555"/>
      <c r="U16" s="555"/>
      <c r="V16" s="556"/>
      <c r="W16" s="438"/>
      <c r="X16" s="439"/>
      <c r="Y16" s="439"/>
      <c r="Z16" s="439"/>
      <c r="AA16" s="439"/>
      <c r="AB16" s="428"/>
      <c r="AC16" s="535">
        <v>13</v>
      </c>
      <c r="AD16" s="536"/>
      <c r="AE16" s="536"/>
      <c r="AF16" s="536"/>
      <c r="AG16" s="537"/>
      <c r="AH16" s="535">
        <v>13.6</v>
      </c>
      <c r="AI16" s="536"/>
      <c r="AJ16" s="536"/>
      <c r="AK16" s="536"/>
      <c r="AL16" s="538"/>
      <c r="AM16" s="477"/>
      <c r="AN16" s="478"/>
      <c r="AO16" s="478"/>
      <c r="AP16" s="478"/>
      <c r="AQ16" s="478"/>
      <c r="AR16" s="478"/>
      <c r="AS16" s="478"/>
      <c r="AT16" s="479"/>
      <c r="AU16" s="480"/>
      <c r="AV16" s="481"/>
      <c r="AW16" s="481"/>
      <c r="AX16" s="481"/>
      <c r="AY16" s="482" t="s">
        <v>153</v>
      </c>
      <c r="AZ16" s="483"/>
      <c r="BA16" s="483"/>
      <c r="BB16" s="483"/>
      <c r="BC16" s="483"/>
      <c r="BD16" s="483"/>
      <c r="BE16" s="483"/>
      <c r="BF16" s="483"/>
      <c r="BG16" s="483"/>
      <c r="BH16" s="483"/>
      <c r="BI16" s="483"/>
      <c r="BJ16" s="483"/>
      <c r="BK16" s="483"/>
      <c r="BL16" s="483"/>
      <c r="BM16" s="484"/>
      <c r="BN16" s="448">
        <v>2883383</v>
      </c>
      <c r="BO16" s="449"/>
      <c r="BP16" s="449"/>
      <c r="BQ16" s="449"/>
      <c r="BR16" s="449"/>
      <c r="BS16" s="449"/>
      <c r="BT16" s="449"/>
      <c r="BU16" s="450"/>
      <c r="BV16" s="448">
        <v>2652022</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
      <c r="A17" s="178"/>
      <c r="B17" s="514"/>
      <c r="C17" s="515"/>
      <c r="D17" s="515"/>
      <c r="E17" s="515"/>
      <c r="F17" s="515"/>
      <c r="G17" s="515"/>
      <c r="H17" s="515"/>
      <c r="I17" s="515"/>
      <c r="J17" s="515"/>
      <c r="K17" s="516"/>
      <c r="L17" s="192"/>
      <c r="M17" s="559" t="s">
        <v>154</v>
      </c>
      <c r="N17" s="560"/>
      <c r="O17" s="560"/>
      <c r="P17" s="560"/>
      <c r="Q17" s="561"/>
      <c r="R17" s="554" t="s">
        <v>155</v>
      </c>
      <c r="S17" s="555"/>
      <c r="T17" s="555"/>
      <c r="U17" s="555"/>
      <c r="V17" s="556"/>
      <c r="W17" s="464" t="s">
        <v>156</v>
      </c>
      <c r="X17" s="465"/>
      <c r="Y17" s="465"/>
      <c r="Z17" s="465"/>
      <c r="AA17" s="465"/>
      <c r="AB17" s="455"/>
      <c r="AC17" s="499">
        <v>1205</v>
      </c>
      <c r="AD17" s="500"/>
      <c r="AE17" s="500"/>
      <c r="AF17" s="500"/>
      <c r="AG17" s="542"/>
      <c r="AH17" s="499">
        <v>1260</v>
      </c>
      <c r="AI17" s="500"/>
      <c r="AJ17" s="500"/>
      <c r="AK17" s="500"/>
      <c r="AL17" s="501"/>
      <c r="AM17" s="477"/>
      <c r="AN17" s="478"/>
      <c r="AO17" s="478"/>
      <c r="AP17" s="478"/>
      <c r="AQ17" s="478"/>
      <c r="AR17" s="478"/>
      <c r="AS17" s="478"/>
      <c r="AT17" s="479"/>
      <c r="AU17" s="480"/>
      <c r="AV17" s="481"/>
      <c r="AW17" s="481"/>
      <c r="AX17" s="481"/>
      <c r="AY17" s="482" t="s">
        <v>157</v>
      </c>
      <c r="AZ17" s="483"/>
      <c r="BA17" s="483"/>
      <c r="BB17" s="483"/>
      <c r="BC17" s="483"/>
      <c r="BD17" s="483"/>
      <c r="BE17" s="483"/>
      <c r="BF17" s="483"/>
      <c r="BG17" s="483"/>
      <c r="BH17" s="483"/>
      <c r="BI17" s="483"/>
      <c r="BJ17" s="483"/>
      <c r="BK17" s="483"/>
      <c r="BL17" s="483"/>
      <c r="BM17" s="484"/>
      <c r="BN17" s="448">
        <v>786589</v>
      </c>
      <c r="BO17" s="449"/>
      <c r="BP17" s="449"/>
      <c r="BQ17" s="449"/>
      <c r="BR17" s="449"/>
      <c r="BS17" s="449"/>
      <c r="BT17" s="449"/>
      <c r="BU17" s="450"/>
      <c r="BV17" s="448">
        <v>766634</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
      <c r="A18" s="178"/>
      <c r="B18" s="570" t="s">
        <v>158</v>
      </c>
      <c r="C18" s="491"/>
      <c r="D18" s="491"/>
      <c r="E18" s="571"/>
      <c r="F18" s="571"/>
      <c r="G18" s="571"/>
      <c r="H18" s="571"/>
      <c r="I18" s="571"/>
      <c r="J18" s="571"/>
      <c r="K18" s="571"/>
      <c r="L18" s="572">
        <v>190.95</v>
      </c>
      <c r="M18" s="572"/>
      <c r="N18" s="572"/>
      <c r="O18" s="572"/>
      <c r="P18" s="572"/>
      <c r="Q18" s="572"/>
      <c r="R18" s="573"/>
      <c r="S18" s="573"/>
      <c r="T18" s="573"/>
      <c r="U18" s="573"/>
      <c r="V18" s="574"/>
      <c r="W18" s="466"/>
      <c r="X18" s="467"/>
      <c r="Y18" s="467"/>
      <c r="Z18" s="467"/>
      <c r="AA18" s="467"/>
      <c r="AB18" s="458"/>
      <c r="AC18" s="575">
        <v>47.6</v>
      </c>
      <c r="AD18" s="576"/>
      <c r="AE18" s="576"/>
      <c r="AF18" s="576"/>
      <c r="AG18" s="577"/>
      <c r="AH18" s="575">
        <v>47.1</v>
      </c>
      <c r="AI18" s="576"/>
      <c r="AJ18" s="576"/>
      <c r="AK18" s="576"/>
      <c r="AL18" s="578"/>
      <c r="AM18" s="477"/>
      <c r="AN18" s="478"/>
      <c r="AO18" s="478"/>
      <c r="AP18" s="478"/>
      <c r="AQ18" s="478"/>
      <c r="AR18" s="478"/>
      <c r="AS18" s="478"/>
      <c r="AT18" s="479"/>
      <c r="AU18" s="480"/>
      <c r="AV18" s="481"/>
      <c r="AW18" s="481"/>
      <c r="AX18" s="481"/>
      <c r="AY18" s="482" t="s">
        <v>159</v>
      </c>
      <c r="AZ18" s="483"/>
      <c r="BA18" s="483"/>
      <c r="BB18" s="483"/>
      <c r="BC18" s="483"/>
      <c r="BD18" s="483"/>
      <c r="BE18" s="483"/>
      <c r="BF18" s="483"/>
      <c r="BG18" s="483"/>
      <c r="BH18" s="483"/>
      <c r="BI18" s="483"/>
      <c r="BJ18" s="483"/>
      <c r="BK18" s="483"/>
      <c r="BL18" s="483"/>
      <c r="BM18" s="484"/>
      <c r="BN18" s="448">
        <v>2364055</v>
      </c>
      <c r="BO18" s="449"/>
      <c r="BP18" s="449"/>
      <c r="BQ18" s="449"/>
      <c r="BR18" s="449"/>
      <c r="BS18" s="449"/>
      <c r="BT18" s="449"/>
      <c r="BU18" s="450"/>
      <c r="BV18" s="448">
        <v>2266644</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
      <c r="A19" s="178"/>
      <c r="B19" s="570" t="s">
        <v>160</v>
      </c>
      <c r="C19" s="491"/>
      <c r="D19" s="491"/>
      <c r="E19" s="571"/>
      <c r="F19" s="571"/>
      <c r="G19" s="571"/>
      <c r="H19" s="571"/>
      <c r="I19" s="571"/>
      <c r="J19" s="571"/>
      <c r="K19" s="571"/>
      <c r="L19" s="579">
        <v>24</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161</v>
      </c>
      <c r="AZ19" s="483"/>
      <c r="BA19" s="483"/>
      <c r="BB19" s="483"/>
      <c r="BC19" s="483"/>
      <c r="BD19" s="483"/>
      <c r="BE19" s="483"/>
      <c r="BF19" s="483"/>
      <c r="BG19" s="483"/>
      <c r="BH19" s="483"/>
      <c r="BI19" s="483"/>
      <c r="BJ19" s="483"/>
      <c r="BK19" s="483"/>
      <c r="BL19" s="483"/>
      <c r="BM19" s="484"/>
      <c r="BN19" s="448">
        <v>3795120</v>
      </c>
      <c r="BO19" s="449"/>
      <c r="BP19" s="449"/>
      <c r="BQ19" s="449"/>
      <c r="BR19" s="449"/>
      <c r="BS19" s="449"/>
      <c r="BT19" s="449"/>
      <c r="BU19" s="450"/>
      <c r="BV19" s="448">
        <v>3378071</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
      <c r="A20" s="178"/>
      <c r="B20" s="570" t="s">
        <v>162</v>
      </c>
      <c r="C20" s="491"/>
      <c r="D20" s="491"/>
      <c r="E20" s="571"/>
      <c r="F20" s="571"/>
      <c r="G20" s="571"/>
      <c r="H20" s="571"/>
      <c r="I20" s="571"/>
      <c r="J20" s="571"/>
      <c r="K20" s="571"/>
      <c r="L20" s="579">
        <v>1873</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
      <c r="A21" s="178"/>
      <c r="B21" s="588" t="s">
        <v>163</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15">
      <c r="A22" s="178"/>
      <c r="B22" s="618" t="s">
        <v>164</v>
      </c>
      <c r="C22" s="592"/>
      <c r="D22" s="593"/>
      <c r="E22" s="460" t="s">
        <v>1</v>
      </c>
      <c r="F22" s="465"/>
      <c r="G22" s="465"/>
      <c r="H22" s="465"/>
      <c r="I22" s="465"/>
      <c r="J22" s="465"/>
      <c r="K22" s="455"/>
      <c r="L22" s="460" t="s">
        <v>165</v>
      </c>
      <c r="M22" s="465"/>
      <c r="N22" s="465"/>
      <c r="O22" s="465"/>
      <c r="P22" s="455"/>
      <c r="Q22" s="623" t="s">
        <v>166</v>
      </c>
      <c r="R22" s="624"/>
      <c r="S22" s="624"/>
      <c r="T22" s="624"/>
      <c r="U22" s="624"/>
      <c r="V22" s="625"/>
      <c r="W22" s="591" t="s">
        <v>167</v>
      </c>
      <c r="X22" s="592"/>
      <c r="Y22" s="593"/>
      <c r="Z22" s="460" t="s">
        <v>1</v>
      </c>
      <c r="AA22" s="465"/>
      <c r="AB22" s="465"/>
      <c r="AC22" s="465"/>
      <c r="AD22" s="465"/>
      <c r="AE22" s="465"/>
      <c r="AF22" s="465"/>
      <c r="AG22" s="455"/>
      <c r="AH22" s="629" t="s">
        <v>168</v>
      </c>
      <c r="AI22" s="465"/>
      <c r="AJ22" s="465"/>
      <c r="AK22" s="465"/>
      <c r="AL22" s="455"/>
      <c r="AM22" s="629" t="s">
        <v>169</v>
      </c>
      <c r="AN22" s="630"/>
      <c r="AO22" s="630"/>
      <c r="AP22" s="630"/>
      <c r="AQ22" s="630"/>
      <c r="AR22" s="631"/>
      <c r="AS22" s="623" t="s">
        <v>166</v>
      </c>
      <c r="AT22" s="624"/>
      <c r="AU22" s="624"/>
      <c r="AV22" s="624"/>
      <c r="AW22" s="624"/>
      <c r="AX22" s="635"/>
      <c r="AY22" s="408" t="s">
        <v>170</v>
      </c>
      <c r="AZ22" s="409"/>
      <c r="BA22" s="409"/>
      <c r="BB22" s="409"/>
      <c r="BC22" s="409"/>
      <c r="BD22" s="409"/>
      <c r="BE22" s="409"/>
      <c r="BF22" s="409"/>
      <c r="BG22" s="409"/>
      <c r="BH22" s="409"/>
      <c r="BI22" s="409"/>
      <c r="BJ22" s="409"/>
      <c r="BK22" s="409"/>
      <c r="BL22" s="409"/>
      <c r="BM22" s="410"/>
      <c r="BN22" s="411">
        <v>5395181</v>
      </c>
      <c r="BO22" s="412"/>
      <c r="BP22" s="412"/>
      <c r="BQ22" s="412"/>
      <c r="BR22" s="412"/>
      <c r="BS22" s="412"/>
      <c r="BT22" s="412"/>
      <c r="BU22" s="413"/>
      <c r="BV22" s="411">
        <v>4891295</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15">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171</v>
      </c>
      <c r="AZ23" s="483"/>
      <c r="BA23" s="483"/>
      <c r="BB23" s="483"/>
      <c r="BC23" s="483"/>
      <c r="BD23" s="483"/>
      <c r="BE23" s="483"/>
      <c r="BF23" s="483"/>
      <c r="BG23" s="483"/>
      <c r="BH23" s="483"/>
      <c r="BI23" s="483"/>
      <c r="BJ23" s="483"/>
      <c r="BK23" s="483"/>
      <c r="BL23" s="483"/>
      <c r="BM23" s="484"/>
      <c r="BN23" s="448">
        <v>4949001</v>
      </c>
      <c r="BO23" s="449"/>
      <c r="BP23" s="449"/>
      <c r="BQ23" s="449"/>
      <c r="BR23" s="449"/>
      <c r="BS23" s="449"/>
      <c r="BT23" s="449"/>
      <c r="BU23" s="450"/>
      <c r="BV23" s="448">
        <v>4827697</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
      <c r="A24" s="178"/>
      <c r="B24" s="619"/>
      <c r="C24" s="595"/>
      <c r="D24" s="596"/>
      <c r="E24" s="498" t="s">
        <v>172</v>
      </c>
      <c r="F24" s="478"/>
      <c r="G24" s="478"/>
      <c r="H24" s="478"/>
      <c r="I24" s="478"/>
      <c r="J24" s="478"/>
      <c r="K24" s="479"/>
      <c r="L24" s="499">
        <v>1</v>
      </c>
      <c r="M24" s="500"/>
      <c r="N24" s="500"/>
      <c r="O24" s="500"/>
      <c r="P24" s="542"/>
      <c r="Q24" s="499">
        <v>7300</v>
      </c>
      <c r="R24" s="500"/>
      <c r="S24" s="500"/>
      <c r="T24" s="500"/>
      <c r="U24" s="500"/>
      <c r="V24" s="542"/>
      <c r="W24" s="594"/>
      <c r="X24" s="595"/>
      <c r="Y24" s="596"/>
      <c r="Z24" s="498" t="s">
        <v>173</v>
      </c>
      <c r="AA24" s="478"/>
      <c r="AB24" s="478"/>
      <c r="AC24" s="478"/>
      <c r="AD24" s="478"/>
      <c r="AE24" s="478"/>
      <c r="AF24" s="478"/>
      <c r="AG24" s="479"/>
      <c r="AH24" s="499">
        <v>81</v>
      </c>
      <c r="AI24" s="500"/>
      <c r="AJ24" s="500"/>
      <c r="AK24" s="500"/>
      <c r="AL24" s="542"/>
      <c r="AM24" s="499">
        <v>243000</v>
      </c>
      <c r="AN24" s="500"/>
      <c r="AO24" s="500"/>
      <c r="AP24" s="500"/>
      <c r="AQ24" s="500"/>
      <c r="AR24" s="542"/>
      <c r="AS24" s="499">
        <v>3000</v>
      </c>
      <c r="AT24" s="500"/>
      <c r="AU24" s="500"/>
      <c r="AV24" s="500"/>
      <c r="AW24" s="500"/>
      <c r="AX24" s="501"/>
      <c r="AY24" s="564" t="s">
        <v>174</v>
      </c>
      <c r="AZ24" s="565"/>
      <c r="BA24" s="565"/>
      <c r="BB24" s="565"/>
      <c r="BC24" s="565"/>
      <c r="BD24" s="565"/>
      <c r="BE24" s="565"/>
      <c r="BF24" s="565"/>
      <c r="BG24" s="565"/>
      <c r="BH24" s="565"/>
      <c r="BI24" s="565"/>
      <c r="BJ24" s="565"/>
      <c r="BK24" s="565"/>
      <c r="BL24" s="565"/>
      <c r="BM24" s="566"/>
      <c r="BN24" s="448">
        <v>3781963</v>
      </c>
      <c r="BO24" s="449"/>
      <c r="BP24" s="449"/>
      <c r="BQ24" s="449"/>
      <c r="BR24" s="449"/>
      <c r="BS24" s="449"/>
      <c r="BT24" s="449"/>
      <c r="BU24" s="450"/>
      <c r="BV24" s="448">
        <v>3178370</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15">
      <c r="A25" s="178"/>
      <c r="B25" s="619"/>
      <c r="C25" s="595"/>
      <c r="D25" s="596"/>
      <c r="E25" s="498" t="s">
        <v>175</v>
      </c>
      <c r="F25" s="478"/>
      <c r="G25" s="478"/>
      <c r="H25" s="478"/>
      <c r="I25" s="478"/>
      <c r="J25" s="478"/>
      <c r="K25" s="479"/>
      <c r="L25" s="499">
        <v>1</v>
      </c>
      <c r="M25" s="500"/>
      <c r="N25" s="500"/>
      <c r="O25" s="500"/>
      <c r="P25" s="542"/>
      <c r="Q25" s="499">
        <v>6100</v>
      </c>
      <c r="R25" s="500"/>
      <c r="S25" s="500"/>
      <c r="T25" s="500"/>
      <c r="U25" s="500"/>
      <c r="V25" s="542"/>
      <c r="W25" s="594"/>
      <c r="X25" s="595"/>
      <c r="Y25" s="596"/>
      <c r="Z25" s="498" t="s">
        <v>176</v>
      </c>
      <c r="AA25" s="478"/>
      <c r="AB25" s="478"/>
      <c r="AC25" s="478"/>
      <c r="AD25" s="478"/>
      <c r="AE25" s="478"/>
      <c r="AF25" s="478"/>
      <c r="AG25" s="479"/>
      <c r="AH25" s="499" t="s">
        <v>177</v>
      </c>
      <c r="AI25" s="500"/>
      <c r="AJ25" s="500"/>
      <c r="AK25" s="500"/>
      <c r="AL25" s="542"/>
      <c r="AM25" s="499" t="s">
        <v>177</v>
      </c>
      <c r="AN25" s="500"/>
      <c r="AO25" s="500"/>
      <c r="AP25" s="500"/>
      <c r="AQ25" s="500"/>
      <c r="AR25" s="542"/>
      <c r="AS25" s="499" t="s">
        <v>146</v>
      </c>
      <c r="AT25" s="500"/>
      <c r="AU25" s="500"/>
      <c r="AV25" s="500"/>
      <c r="AW25" s="500"/>
      <c r="AX25" s="501"/>
      <c r="AY25" s="408" t="s">
        <v>178</v>
      </c>
      <c r="AZ25" s="409"/>
      <c r="BA25" s="409"/>
      <c r="BB25" s="409"/>
      <c r="BC25" s="409"/>
      <c r="BD25" s="409"/>
      <c r="BE25" s="409"/>
      <c r="BF25" s="409"/>
      <c r="BG25" s="409"/>
      <c r="BH25" s="409"/>
      <c r="BI25" s="409"/>
      <c r="BJ25" s="409"/>
      <c r="BK25" s="409"/>
      <c r="BL25" s="409"/>
      <c r="BM25" s="410"/>
      <c r="BN25" s="411" t="s">
        <v>177</v>
      </c>
      <c r="BO25" s="412"/>
      <c r="BP25" s="412"/>
      <c r="BQ25" s="412"/>
      <c r="BR25" s="412"/>
      <c r="BS25" s="412"/>
      <c r="BT25" s="412"/>
      <c r="BU25" s="413"/>
      <c r="BV25" s="411">
        <v>1232263</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15">
      <c r="A26" s="178"/>
      <c r="B26" s="619"/>
      <c r="C26" s="595"/>
      <c r="D26" s="596"/>
      <c r="E26" s="498" t="s">
        <v>179</v>
      </c>
      <c r="F26" s="478"/>
      <c r="G26" s="478"/>
      <c r="H26" s="478"/>
      <c r="I26" s="478"/>
      <c r="J26" s="478"/>
      <c r="K26" s="479"/>
      <c r="L26" s="499">
        <v>1</v>
      </c>
      <c r="M26" s="500"/>
      <c r="N26" s="500"/>
      <c r="O26" s="500"/>
      <c r="P26" s="542"/>
      <c r="Q26" s="499">
        <v>5450</v>
      </c>
      <c r="R26" s="500"/>
      <c r="S26" s="500"/>
      <c r="T26" s="500"/>
      <c r="U26" s="500"/>
      <c r="V26" s="542"/>
      <c r="W26" s="594"/>
      <c r="X26" s="595"/>
      <c r="Y26" s="596"/>
      <c r="Z26" s="498" t="s">
        <v>180</v>
      </c>
      <c r="AA26" s="600"/>
      <c r="AB26" s="600"/>
      <c r="AC26" s="600"/>
      <c r="AD26" s="600"/>
      <c r="AE26" s="600"/>
      <c r="AF26" s="600"/>
      <c r="AG26" s="601"/>
      <c r="AH26" s="499" t="s">
        <v>177</v>
      </c>
      <c r="AI26" s="500"/>
      <c r="AJ26" s="500"/>
      <c r="AK26" s="500"/>
      <c r="AL26" s="542"/>
      <c r="AM26" s="499" t="s">
        <v>177</v>
      </c>
      <c r="AN26" s="500"/>
      <c r="AO26" s="500"/>
      <c r="AP26" s="500"/>
      <c r="AQ26" s="500"/>
      <c r="AR26" s="542"/>
      <c r="AS26" s="499" t="s">
        <v>177</v>
      </c>
      <c r="AT26" s="500"/>
      <c r="AU26" s="500"/>
      <c r="AV26" s="500"/>
      <c r="AW26" s="500"/>
      <c r="AX26" s="501"/>
      <c r="AY26" s="451" t="s">
        <v>181</v>
      </c>
      <c r="AZ26" s="452"/>
      <c r="BA26" s="452"/>
      <c r="BB26" s="452"/>
      <c r="BC26" s="452"/>
      <c r="BD26" s="452"/>
      <c r="BE26" s="452"/>
      <c r="BF26" s="452"/>
      <c r="BG26" s="452"/>
      <c r="BH26" s="452"/>
      <c r="BI26" s="452"/>
      <c r="BJ26" s="452"/>
      <c r="BK26" s="452"/>
      <c r="BL26" s="452"/>
      <c r="BM26" s="453"/>
      <c r="BN26" s="448" t="s">
        <v>146</v>
      </c>
      <c r="BO26" s="449"/>
      <c r="BP26" s="449"/>
      <c r="BQ26" s="449"/>
      <c r="BR26" s="449"/>
      <c r="BS26" s="449"/>
      <c r="BT26" s="449"/>
      <c r="BU26" s="450"/>
      <c r="BV26" s="448" t="s">
        <v>177</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
      <c r="A27" s="178"/>
      <c r="B27" s="619"/>
      <c r="C27" s="595"/>
      <c r="D27" s="596"/>
      <c r="E27" s="498" t="s">
        <v>182</v>
      </c>
      <c r="F27" s="478"/>
      <c r="G27" s="478"/>
      <c r="H27" s="478"/>
      <c r="I27" s="478"/>
      <c r="J27" s="478"/>
      <c r="K27" s="479"/>
      <c r="L27" s="499">
        <v>1</v>
      </c>
      <c r="M27" s="500"/>
      <c r="N27" s="500"/>
      <c r="O27" s="500"/>
      <c r="P27" s="542"/>
      <c r="Q27" s="499">
        <v>2790</v>
      </c>
      <c r="R27" s="500"/>
      <c r="S27" s="500"/>
      <c r="T27" s="500"/>
      <c r="U27" s="500"/>
      <c r="V27" s="542"/>
      <c r="W27" s="594"/>
      <c r="X27" s="595"/>
      <c r="Y27" s="596"/>
      <c r="Z27" s="498" t="s">
        <v>183</v>
      </c>
      <c r="AA27" s="478"/>
      <c r="AB27" s="478"/>
      <c r="AC27" s="478"/>
      <c r="AD27" s="478"/>
      <c r="AE27" s="478"/>
      <c r="AF27" s="478"/>
      <c r="AG27" s="479"/>
      <c r="AH27" s="499">
        <v>13</v>
      </c>
      <c r="AI27" s="500"/>
      <c r="AJ27" s="500"/>
      <c r="AK27" s="500"/>
      <c r="AL27" s="542"/>
      <c r="AM27" s="499">
        <v>35953</v>
      </c>
      <c r="AN27" s="500"/>
      <c r="AO27" s="500"/>
      <c r="AP27" s="500"/>
      <c r="AQ27" s="500"/>
      <c r="AR27" s="542"/>
      <c r="AS27" s="499">
        <v>2766</v>
      </c>
      <c r="AT27" s="500"/>
      <c r="AU27" s="500"/>
      <c r="AV27" s="500"/>
      <c r="AW27" s="500"/>
      <c r="AX27" s="501"/>
      <c r="AY27" s="543" t="s">
        <v>184</v>
      </c>
      <c r="AZ27" s="544"/>
      <c r="BA27" s="544"/>
      <c r="BB27" s="544"/>
      <c r="BC27" s="544"/>
      <c r="BD27" s="544"/>
      <c r="BE27" s="544"/>
      <c r="BF27" s="544"/>
      <c r="BG27" s="544"/>
      <c r="BH27" s="544"/>
      <c r="BI27" s="544"/>
      <c r="BJ27" s="544"/>
      <c r="BK27" s="544"/>
      <c r="BL27" s="544"/>
      <c r="BM27" s="545"/>
      <c r="BN27" s="567" t="s">
        <v>177</v>
      </c>
      <c r="BO27" s="568"/>
      <c r="BP27" s="568"/>
      <c r="BQ27" s="568"/>
      <c r="BR27" s="568"/>
      <c r="BS27" s="568"/>
      <c r="BT27" s="568"/>
      <c r="BU27" s="569"/>
      <c r="BV27" s="567" t="s">
        <v>177</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15">
      <c r="A28" s="178"/>
      <c r="B28" s="619"/>
      <c r="C28" s="595"/>
      <c r="D28" s="596"/>
      <c r="E28" s="498" t="s">
        <v>185</v>
      </c>
      <c r="F28" s="478"/>
      <c r="G28" s="478"/>
      <c r="H28" s="478"/>
      <c r="I28" s="478"/>
      <c r="J28" s="478"/>
      <c r="K28" s="479"/>
      <c r="L28" s="499">
        <v>1</v>
      </c>
      <c r="M28" s="500"/>
      <c r="N28" s="500"/>
      <c r="O28" s="500"/>
      <c r="P28" s="542"/>
      <c r="Q28" s="499">
        <v>2190</v>
      </c>
      <c r="R28" s="500"/>
      <c r="S28" s="500"/>
      <c r="T28" s="500"/>
      <c r="U28" s="500"/>
      <c r="V28" s="542"/>
      <c r="W28" s="594"/>
      <c r="X28" s="595"/>
      <c r="Y28" s="596"/>
      <c r="Z28" s="498" t="s">
        <v>186</v>
      </c>
      <c r="AA28" s="478"/>
      <c r="AB28" s="478"/>
      <c r="AC28" s="478"/>
      <c r="AD28" s="478"/>
      <c r="AE28" s="478"/>
      <c r="AF28" s="478"/>
      <c r="AG28" s="479"/>
      <c r="AH28" s="499" t="s">
        <v>177</v>
      </c>
      <c r="AI28" s="500"/>
      <c r="AJ28" s="500"/>
      <c r="AK28" s="500"/>
      <c r="AL28" s="542"/>
      <c r="AM28" s="499" t="s">
        <v>177</v>
      </c>
      <c r="AN28" s="500"/>
      <c r="AO28" s="500"/>
      <c r="AP28" s="500"/>
      <c r="AQ28" s="500"/>
      <c r="AR28" s="542"/>
      <c r="AS28" s="499" t="s">
        <v>128</v>
      </c>
      <c r="AT28" s="500"/>
      <c r="AU28" s="500"/>
      <c r="AV28" s="500"/>
      <c r="AW28" s="500"/>
      <c r="AX28" s="501"/>
      <c r="AY28" s="602" t="s">
        <v>187</v>
      </c>
      <c r="AZ28" s="603"/>
      <c r="BA28" s="603"/>
      <c r="BB28" s="604"/>
      <c r="BC28" s="408" t="s">
        <v>48</v>
      </c>
      <c r="BD28" s="409"/>
      <c r="BE28" s="409"/>
      <c r="BF28" s="409"/>
      <c r="BG28" s="409"/>
      <c r="BH28" s="409"/>
      <c r="BI28" s="409"/>
      <c r="BJ28" s="409"/>
      <c r="BK28" s="409"/>
      <c r="BL28" s="409"/>
      <c r="BM28" s="410"/>
      <c r="BN28" s="411">
        <v>1158043</v>
      </c>
      <c r="BO28" s="412"/>
      <c r="BP28" s="412"/>
      <c r="BQ28" s="412"/>
      <c r="BR28" s="412"/>
      <c r="BS28" s="412"/>
      <c r="BT28" s="412"/>
      <c r="BU28" s="413"/>
      <c r="BV28" s="411">
        <v>1263628</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15">
      <c r="A29" s="178"/>
      <c r="B29" s="619"/>
      <c r="C29" s="595"/>
      <c r="D29" s="596"/>
      <c r="E29" s="498" t="s">
        <v>188</v>
      </c>
      <c r="F29" s="478"/>
      <c r="G29" s="478"/>
      <c r="H29" s="478"/>
      <c r="I29" s="478"/>
      <c r="J29" s="478"/>
      <c r="K29" s="479"/>
      <c r="L29" s="499">
        <v>8</v>
      </c>
      <c r="M29" s="500"/>
      <c r="N29" s="500"/>
      <c r="O29" s="500"/>
      <c r="P29" s="542"/>
      <c r="Q29" s="499">
        <v>1850</v>
      </c>
      <c r="R29" s="500"/>
      <c r="S29" s="500"/>
      <c r="T29" s="500"/>
      <c r="U29" s="500"/>
      <c r="V29" s="542"/>
      <c r="W29" s="597"/>
      <c r="X29" s="598"/>
      <c r="Y29" s="599"/>
      <c r="Z29" s="498" t="s">
        <v>189</v>
      </c>
      <c r="AA29" s="478"/>
      <c r="AB29" s="478"/>
      <c r="AC29" s="478"/>
      <c r="AD29" s="478"/>
      <c r="AE29" s="478"/>
      <c r="AF29" s="478"/>
      <c r="AG29" s="479"/>
      <c r="AH29" s="499">
        <v>94</v>
      </c>
      <c r="AI29" s="500"/>
      <c r="AJ29" s="500"/>
      <c r="AK29" s="500"/>
      <c r="AL29" s="542"/>
      <c r="AM29" s="499">
        <v>278953</v>
      </c>
      <c r="AN29" s="500"/>
      <c r="AO29" s="500"/>
      <c r="AP29" s="500"/>
      <c r="AQ29" s="500"/>
      <c r="AR29" s="542"/>
      <c r="AS29" s="499">
        <v>2968</v>
      </c>
      <c r="AT29" s="500"/>
      <c r="AU29" s="500"/>
      <c r="AV29" s="500"/>
      <c r="AW29" s="500"/>
      <c r="AX29" s="501"/>
      <c r="AY29" s="605"/>
      <c r="AZ29" s="606"/>
      <c r="BA29" s="606"/>
      <c r="BB29" s="607"/>
      <c r="BC29" s="482" t="s">
        <v>190</v>
      </c>
      <c r="BD29" s="483"/>
      <c r="BE29" s="483"/>
      <c r="BF29" s="483"/>
      <c r="BG29" s="483"/>
      <c r="BH29" s="483"/>
      <c r="BI29" s="483"/>
      <c r="BJ29" s="483"/>
      <c r="BK29" s="483"/>
      <c r="BL29" s="483"/>
      <c r="BM29" s="484"/>
      <c r="BN29" s="448">
        <v>811017</v>
      </c>
      <c r="BO29" s="449"/>
      <c r="BP29" s="449"/>
      <c r="BQ29" s="449"/>
      <c r="BR29" s="449"/>
      <c r="BS29" s="449"/>
      <c r="BT29" s="449"/>
      <c r="BU29" s="450"/>
      <c r="BV29" s="448">
        <v>613756</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191</v>
      </c>
      <c r="X30" s="616"/>
      <c r="Y30" s="616"/>
      <c r="Z30" s="616"/>
      <c r="AA30" s="616"/>
      <c r="AB30" s="616"/>
      <c r="AC30" s="616"/>
      <c r="AD30" s="616"/>
      <c r="AE30" s="616"/>
      <c r="AF30" s="616"/>
      <c r="AG30" s="617"/>
      <c r="AH30" s="575">
        <v>97</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2094562</v>
      </c>
      <c r="BO30" s="568"/>
      <c r="BP30" s="568"/>
      <c r="BQ30" s="568"/>
      <c r="BR30" s="568"/>
      <c r="BS30" s="568"/>
      <c r="BT30" s="568"/>
      <c r="BU30" s="569"/>
      <c r="BV30" s="567">
        <v>1991869</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1" t="s">
        <v>192</v>
      </c>
      <c r="D32" s="611"/>
      <c r="E32" s="611"/>
      <c r="F32" s="611"/>
      <c r="G32" s="611"/>
      <c r="H32" s="611"/>
      <c r="I32" s="611"/>
      <c r="J32" s="611"/>
      <c r="K32" s="611"/>
      <c r="L32" s="611"/>
      <c r="M32" s="611"/>
      <c r="N32" s="611"/>
      <c r="O32" s="611"/>
      <c r="P32" s="611"/>
      <c r="Q32" s="611"/>
      <c r="R32" s="611"/>
      <c r="S32" s="611"/>
      <c r="U32" s="452" t="s">
        <v>193</v>
      </c>
      <c r="V32" s="452"/>
      <c r="W32" s="452"/>
      <c r="X32" s="452"/>
      <c r="Y32" s="452"/>
      <c r="Z32" s="452"/>
      <c r="AA32" s="452"/>
      <c r="AB32" s="452"/>
      <c r="AC32" s="452"/>
      <c r="AD32" s="452"/>
      <c r="AE32" s="452"/>
      <c r="AF32" s="452"/>
      <c r="AG32" s="452"/>
      <c r="AH32" s="452"/>
      <c r="AI32" s="452"/>
      <c r="AJ32" s="452"/>
      <c r="AK32" s="452"/>
      <c r="AM32" s="452" t="s">
        <v>194</v>
      </c>
      <c r="AN32" s="452"/>
      <c r="AO32" s="452"/>
      <c r="AP32" s="452"/>
      <c r="AQ32" s="452"/>
      <c r="AR32" s="452"/>
      <c r="AS32" s="452"/>
      <c r="AT32" s="452"/>
      <c r="AU32" s="452"/>
      <c r="AV32" s="452"/>
      <c r="AW32" s="452"/>
      <c r="AX32" s="452"/>
      <c r="AY32" s="452"/>
      <c r="AZ32" s="452"/>
      <c r="BA32" s="452"/>
      <c r="BB32" s="452"/>
      <c r="BC32" s="452"/>
      <c r="BE32" s="452" t="s">
        <v>195</v>
      </c>
      <c r="BF32" s="452"/>
      <c r="BG32" s="452"/>
      <c r="BH32" s="452"/>
      <c r="BI32" s="452"/>
      <c r="BJ32" s="452"/>
      <c r="BK32" s="452"/>
      <c r="BL32" s="452"/>
      <c r="BM32" s="452"/>
      <c r="BN32" s="452"/>
      <c r="BO32" s="452"/>
      <c r="BP32" s="452"/>
      <c r="BQ32" s="452"/>
      <c r="BR32" s="452"/>
      <c r="BS32" s="452"/>
      <c r="BT32" s="452"/>
      <c r="BU32" s="452"/>
      <c r="BW32" s="452" t="s">
        <v>196</v>
      </c>
      <c r="BX32" s="452"/>
      <c r="BY32" s="452"/>
      <c r="BZ32" s="452"/>
      <c r="CA32" s="452"/>
      <c r="CB32" s="452"/>
      <c r="CC32" s="452"/>
      <c r="CD32" s="452"/>
      <c r="CE32" s="452"/>
      <c r="CF32" s="452"/>
      <c r="CG32" s="452"/>
      <c r="CH32" s="452"/>
      <c r="CI32" s="452"/>
      <c r="CJ32" s="452"/>
      <c r="CK32" s="452"/>
      <c r="CL32" s="452"/>
      <c r="CM32" s="452"/>
      <c r="CO32" s="452" t="s">
        <v>197</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15">
      <c r="A33" s="178"/>
      <c r="B33" s="202"/>
      <c r="C33" s="472" t="s">
        <v>198</v>
      </c>
      <c r="D33" s="472"/>
      <c r="E33" s="437" t="s">
        <v>199</v>
      </c>
      <c r="F33" s="437"/>
      <c r="G33" s="437"/>
      <c r="H33" s="437"/>
      <c r="I33" s="437"/>
      <c r="J33" s="437"/>
      <c r="K33" s="437"/>
      <c r="L33" s="437"/>
      <c r="M33" s="437"/>
      <c r="N33" s="437"/>
      <c r="O33" s="437"/>
      <c r="P33" s="437"/>
      <c r="Q33" s="437"/>
      <c r="R33" s="437"/>
      <c r="S33" s="437"/>
      <c r="T33" s="203"/>
      <c r="U33" s="472" t="s">
        <v>198</v>
      </c>
      <c r="V33" s="472"/>
      <c r="W33" s="437" t="s">
        <v>200</v>
      </c>
      <c r="X33" s="437"/>
      <c r="Y33" s="437"/>
      <c r="Z33" s="437"/>
      <c r="AA33" s="437"/>
      <c r="AB33" s="437"/>
      <c r="AC33" s="437"/>
      <c r="AD33" s="437"/>
      <c r="AE33" s="437"/>
      <c r="AF33" s="437"/>
      <c r="AG33" s="437"/>
      <c r="AH33" s="437"/>
      <c r="AI33" s="437"/>
      <c r="AJ33" s="437"/>
      <c r="AK33" s="437"/>
      <c r="AL33" s="203"/>
      <c r="AM33" s="472" t="s">
        <v>198</v>
      </c>
      <c r="AN33" s="472"/>
      <c r="AO33" s="437" t="s">
        <v>200</v>
      </c>
      <c r="AP33" s="437"/>
      <c r="AQ33" s="437"/>
      <c r="AR33" s="437"/>
      <c r="AS33" s="437"/>
      <c r="AT33" s="437"/>
      <c r="AU33" s="437"/>
      <c r="AV33" s="437"/>
      <c r="AW33" s="437"/>
      <c r="AX33" s="437"/>
      <c r="AY33" s="437"/>
      <c r="AZ33" s="437"/>
      <c r="BA33" s="437"/>
      <c r="BB33" s="437"/>
      <c r="BC33" s="437"/>
      <c r="BD33" s="204"/>
      <c r="BE33" s="437" t="s">
        <v>201</v>
      </c>
      <c r="BF33" s="437"/>
      <c r="BG33" s="437" t="s">
        <v>202</v>
      </c>
      <c r="BH33" s="437"/>
      <c r="BI33" s="437"/>
      <c r="BJ33" s="437"/>
      <c r="BK33" s="437"/>
      <c r="BL33" s="437"/>
      <c r="BM33" s="437"/>
      <c r="BN33" s="437"/>
      <c r="BO33" s="437"/>
      <c r="BP33" s="437"/>
      <c r="BQ33" s="437"/>
      <c r="BR33" s="437"/>
      <c r="BS33" s="437"/>
      <c r="BT33" s="437"/>
      <c r="BU33" s="437"/>
      <c r="BV33" s="204"/>
      <c r="BW33" s="472" t="s">
        <v>201</v>
      </c>
      <c r="BX33" s="472"/>
      <c r="BY33" s="437" t="s">
        <v>203</v>
      </c>
      <c r="BZ33" s="437"/>
      <c r="CA33" s="437"/>
      <c r="CB33" s="437"/>
      <c r="CC33" s="437"/>
      <c r="CD33" s="437"/>
      <c r="CE33" s="437"/>
      <c r="CF33" s="437"/>
      <c r="CG33" s="437"/>
      <c r="CH33" s="437"/>
      <c r="CI33" s="437"/>
      <c r="CJ33" s="437"/>
      <c r="CK33" s="437"/>
      <c r="CL33" s="437"/>
      <c r="CM33" s="437"/>
      <c r="CN33" s="203"/>
      <c r="CO33" s="472" t="s">
        <v>198</v>
      </c>
      <c r="CP33" s="472"/>
      <c r="CQ33" s="437" t="s">
        <v>204</v>
      </c>
      <c r="CR33" s="437"/>
      <c r="CS33" s="437"/>
      <c r="CT33" s="437"/>
      <c r="CU33" s="437"/>
      <c r="CV33" s="437"/>
      <c r="CW33" s="437"/>
      <c r="CX33" s="437"/>
      <c r="CY33" s="437"/>
      <c r="CZ33" s="437"/>
      <c r="DA33" s="437"/>
      <c r="DB33" s="437"/>
      <c r="DC33" s="437"/>
      <c r="DD33" s="437"/>
      <c r="DE33" s="437"/>
      <c r="DF33" s="203"/>
      <c r="DG33" s="637" t="s">
        <v>205</v>
      </c>
      <c r="DH33" s="637"/>
      <c r="DI33" s="205"/>
    </row>
    <row r="34" spans="1:113" ht="32.25" customHeight="1" x14ac:dyDescent="0.15">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8"/>
      <c r="AM34" s="638">
        <f>IF(AO34="","",MAX(C34:D43,U34:V43)+1)</f>
        <v>5</v>
      </c>
      <c r="AN34" s="638"/>
      <c r="AO34" s="639" t="str">
        <f>IF('各会計、関係団体の財政状況及び健全化判断比率'!B31="","",'各会計、関係団体の財政状況及び健全化判断比率'!B31)</f>
        <v>水道事業会計</v>
      </c>
      <c r="AP34" s="639"/>
      <c r="AQ34" s="639"/>
      <c r="AR34" s="639"/>
      <c r="AS34" s="639"/>
      <c r="AT34" s="639"/>
      <c r="AU34" s="639"/>
      <c r="AV34" s="639"/>
      <c r="AW34" s="639"/>
      <c r="AX34" s="639"/>
      <c r="AY34" s="639"/>
      <c r="AZ34" s="639"/>
      <c r="BA34" s="639"/>
      <c r="BB34" s="639"/>
      <c r="BC34" s="639"/>
      <c r="BD34" s="178"/>
      <c r="BE34" s="638">
        <f>IF(BG34="","",MAX(C34:D43,U34:V43,AM34:AN43)+1)</f>
        <v>6</v>
      </c>
      <c r="BF34" s="638"/>
      <c r="BG34" s="639" t="str">
        <f>IF('各会計、関係団体の財政状況及び健全化判断比率'!B32="","",'各会計、関係団体の財政状況及び健全化判断比率'!B32)</f>
        <v>下水道事業特別会計</v>
      </c>
      <c r="BH34" s="639"/>
      <c r="BI34" s="639"/>
      <c r="BJ34" s="639"/>
      <c r="BK34" s="639"/>
      <c r="BL34" s="639"/>
      <c r="BM34" s="639"/>
      <c r="BN34" s="639"/>
      <c r="BO34" s="639"/>
      <c r="BP34" s="639"/>
      <c r="BQ34" s="639"/>
      <c r="BR34" s="639"/>
      <c r="BS34" s="639"/>
      <c r="BT34" s="639"/>
      <c r="BU34" s="639"/>
      <c r="BV34" s="178"/>
      <c r="BW34" s="638">
        <f>IF(BY34="","",MAX(C34:D43,U34:V43,AM34:AN43,BE34:BF43)+1)</f>
        <v>7</v>
      </c>
      <c r="BX34" s="638"/>
      <c r="BY34" s="639" t="str">
        <f>IF('各会計、関係団体の財政状況及び健全化判断比率'!B68="","",'各会計、関係団体の財政状況及び健全化判断比率'!B68)</f>
        <v>網走地方教育研修センター組合</v>
      </c>
      <c r="BZ34" s="639"/>
      <c r="CA34" s="639"/>
      <c r="CB34" s="639"/>
      <c r="CC34" s="639"/>
      <c r="CD34" s="639"/>
      <c r="CE34" s="639"/>
      <c r="CF34" s="639"/>
      <c r="CG34" s="639"/>
      <c r="CH34" s="639"/>
      <c r="CI34" s="639"/>
      <c r="CJ34" s="639"/>
      <c r="CK34" s="639"/>
      <c r="CL34" s="639"/>
      <c r="CM34" s="639"/>
      <c r="CN34" s="178"/>
      <c r="CO34" s="638" t="str">
        <f>IF(CQ34="","",MAX(C34:D43,U34:V43,AM34:AN43,BE34:BF43,BW34:BX43)+1)</f>
        <v/>
      </c>
      <c r="CP34" s="638"/>
      <c r="CQ34" s="639" t="str">
        <f>IF('各会計、関係団体の財政状況及び健全化判断比率'!BS7="","",'各会計、関係団体の財政状況及び健全化判断比率'!BS7)</f>
        <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15">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介護保険特別会計</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8</v>
      </c>
      <c r="BX35" s="638"/>
      <c r="BY35" s="639" t="str">
        <f>IF('各会計、関係団体の財政状況及び健全化判断比率'!B69="","",'各会計、関係団体の財政状況及び健全化判断比率'!B69)</f>
        <v>北見地区消防組合</v>
      </c>
      <c r="BZ35" s="639"/>
      <c r="CA35" s="639"/>
      <c r="CB35" s="639"/>
      <c r="CC35" s="639"/>
      <c r="CD35" s="639"/>
      <c r="CE35" s="639"/>
      <c r="CF35" s="639"/>
      <c r="CG35" s="639"/>
      <c r="CH35" s="639"/>
      <c r="CI35" s="639"/>
      <c r="CJ35" s="639"/>
      <c r="CK35" s="639"/>
      <c r="CL35" s="639"/>
      <c r="CM35" s="639"/>
      <c r="CN35" s="178"/>
      <c r="CO35" s="638" t="str">
        <f t="shared" ref="CO35:CO43" si="3">IF(CQ35="","",CO34+1)</f>
        <v/>
      </c>
      <c r="CP35" s="638"/>
      <c r="CQ35" s="639" t="str">
        <f>IF('各会計、関係団体の財政状況及び健全化判断比率'!BS8="","",'各会計、関係団体の財政状況及び健全化判断比率'!BS8)</f>
        <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x14ac:dyDescent="0.15">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4</v>
      </c>
      <c r="V36" s="638"/>
      <c r="W36" s="639" t="str">
        <f>IF('各会計、関係団体の財政状況及び健全化判断比率'!B30="","",'各会計、関係団体の財政状況及び健全化判断比率'!B30)</f>
        <v>後期高齢者医療特別会計</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t="str">
        <f t="shared" si="2"/>
        <v/>
      </c>
      <c r="BX36" s="638"/>
      <c r="BY36" s="639" t="str">
        <f>IF('各会計、関係団体の財政状況及び健全化判断比率'!B70="","",'各会計、関係団体の財政状況及び健全化判断比率'!B70)</f>
        <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15">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t="str">
        <f t="shared" si="2"/>
        <v/>
      </c>
      <c r="BX37" s="638"/>
      <c r="BY37" s="639" t="str">
        <f>IF('各会計、関係団体の財政状況及び健全化判断比率'!B71="","",'各会計、関係団体の財政状況及び健全化判断比率'!B71)</f>
        <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15">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t="str">
        <f t="shared" si="2"/>
        <v/>
      </c>
      <c r="BX38" s="638"/>
      <c r="BY38" s="639" t="str">
        <f>IF('各会計、関係団体の財政状況及び健全化判断比率'!B72="","",'各会計、関係団体の財政状況及び健全化判断比率'!B72)</f>
        <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15">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t="str">
        <f t="shared" si="2"/>
        <v/>
      </c>
      <c r="BX39" s="638"/>
      <c r="BY39" s="639" t="str">
        <f>IF('各会計、関係団体の財政状況及び健全化判断比率'!B73="","",'各会計、関係団体の財政状況及び健全化判断比率'!B73)</f>
        <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15">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15">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15">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15">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1" t="s">
        <v>207</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15">
      <c r="E47" s="641" t="s">
        <v>208</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15">
      <c r="E48" s="641" t="s">
        <v>209</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15">
      <c r="E49" s="642" t="s">
        <v>210</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15">
      <c r="E50" s="641" t="s">
        <v>211</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15">
      <c r="E51" s="641" t="s">
        <v>212</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15">
      <c r="E52" s="641" t="s">
        <v>213</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s="367" customFormat="1" x14ac:dyDescent="0.15">
      <c r="E53" s="368"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17" t="s">
        <v>582</v>
      </c>
      <c r="D34" s="1217"/>
      <c r="E34" s="1218"/>
      <c r="F34" s="32">
        <v>15.64</v>
      </c>
      <c r="G34" s="33">
        <v>17.05</v>
      </c>
      <c r="H34" s="33">
        <v>18.03</v>
      </c>
      <c r="I34" s="33">
        <v>18.829999999999998</v>
      </c>
      <c r="J34" s="34">
        <v>18.32</v>
      </c>
      <c r="K34" s="22"/>
      <c r="L34" s="22"/>
      <c r="M34" s="22"/>
      <c r="N34" s="22"/>
      <c r="O34" s="22"/>
      <c r="P34" s="22"/>
    </row>
    <row r="35" spans="1:16" ht="39" customHeight="1" x14ac:dyDescent="0.15">
      <c r="A35" s="22"/>
      <c r="B35" s="35"/>
      <c r="C35" s="1211" t="s">
        <v>583</v>
      </c>
      <c r="D35" s="1212"/>
      <c r="E35" s="1213"/>
      <c r="F35" s="36">
        <v>7.12</v>
      </c>
      <c r="G35" s="37">
        <v>5.82</v>
      </c>
      <c r="H35" s="37">
        <v>3.96</v>
      </c>
      <c r="I35" s="37">
        <v>4.99</v>
      </c>
      <c r="J35" s="38">
        <v>7.48</v>
      </c>
      <c r="K35" s="22"/>
      <c r="L35" s="22"/>
      <c r="M35" s="22"/>
      <c r="N35" s="22"/>
      <c r="O35" s="22"/>
      <c r="P35" s="22"/>
    </row>
    <row r="36" spans="1:16" ht="39" customHeight="1" x14ac:dyDescent="0.15">
      <c r="A36" s="22"/>
      <c r="B36" s="35"/>
      <c r="C36" s="1211" t="s">
        <v>584</v>
      </c>
      <c r="D36" s="1212"/>
      <c r="E36" s="1213"/>
      <c r="F36" s="36">
        <v>0.03</v>
      </c>
      <c r="G36" s="37">
        <v>0.12</v>
      </c>
      <c r="H36" s="37">
        <v>0.05</v>
      </c>
      <c r="I36" s="37">
        <v>0</v>
      </c>
      <c r="J36" s="38">
        <v>0.26</v>
      </c>
      <c r="K36" s="22"/>
      <c r="L36" s="22"/>
      <c r="M36" s="22"/>
      <c r="N36" s="22"/>
      <c r="O36" s="22"/>
      <c r="P36" s="22"/>
    </row>
    <row r="37" spans="1:16" ht="39" customHeight="1" x14ac:dyDescent="0.15">
      <c r="A37" s="22"/>
      <c r="B37" s="35"/>
      <c r="C37" s="1211" t="s">
        <v>585</v>
      </c>
      <c r="D37" s="1212"/>
      <c r="E37" s="1213"/>
      <c r="F37" s="36" t="s">
        <v>586</v>
      </c>
      <c r="G37" s="37">
        <v>0.1</v>
      </c>
      <c r="H37" s="37">
        <v>0.15</v>
      </c>
      <c r="I37" s="37">
        <v>0.72</v>
      </c>
      <c r="J37" s="38">
        <v>0</v>
      </c>
      <c r="K37" s="22"/>
      <c r="L37" s="22"/>
      <c r="M37" s="22"/>
      <c r="N37" s="22"/>
      <c r="O37" s="22"/>
      <c r="P37" s="22"/>
    </row>
    <row r="38" spans="1:16" ht="39" customHeight="1" x14ac:dyDescent="0.15">
      <c r="A38" s="22"/>
      <c r="B38" s="35"/>
      <c r="C38" s="1211" t="s">
        <v>587</v>
      </c>
      <c r="D38" s="1212"/>
      <c r="E38" s="1213"/>
      <c r="F38" s="36">
        <v>0</v>
      </c>
      <c r="G38" s="37">
        <v>0</v>
      </c>
      <c r="H38" s="37">
        <v>0</v>
      </c>
      <c r="I38" s="37">
        <v>0</v>
      </c>
      <c r="J38" s="38">
        <v>0</v>
      </c>
      <c r="K38" s="22"/>
      <c r="L38" s="22"/>
      <c r="M38" s="22"/>
      <c r="N38" s="22"/>
      <c r="O38" s="22"/>
      <c r="P38" s="22"/>
    </row>
    <row r="39" spans="1:16" ht="39" customHeight="1" x14ac:dyDescent="0.15">
      <c r="A39" s="22"/>
      <c r="B39" s="35"/>
      <c r="C39" s="1211" t="s">
        <v>588</v>
      </c>
      <c r="D39" s="1212"/>
      <c r="E39" s="1213"/>
      <c r="F39" s="36">
        <v>0</v>
      </c>
      <c r="G39" s="37">
        <v>0</v>
      </c>
      <c r="H39" s="37">
        <v>0</v>
      </c>
      <c r="I39" s="37">
        <v>0</v>
      </c>
      <c r="J39" s="38">
        <v>0</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589</v>
      </c>
      <c r="D42" s="1212"/>
      <c r="E42" s="1213"/>
      <c r="F42" s="36" t="s">
        <v>533</v>
      </c>
      <c r="G42" s="37" t="s">
        <v>533</v>
      </c>
      <c r="H42" s="37" t="s">
        <v>533</v>
      </c>
      <c r="I42" s="37" t="s">
        <v>533</v>
      </c>
      <c r="J42" s="38" t="s">
        <v>533</v>
      </c>
      <c r="K42" s="22"/>
      <c r="L42" s="22"/>
      <c r="M42" s="22"/>
      <c r="N42" s="22"/>
      <c r="O42" s="22"/>
      <c r="P42" s="22"/>
    </row>
    <row r="43" spans="1:16" ht="39" customHeight="1" thickBot="1" x14ac:dyDescent="0.2">
      <c r="A43" s="22"/>
      <c r="B43" s="40"/>
      <c r="C43" s="1214" t="s">
        <v>590</v>
      </c>
      <c r="D43" s="1215"/>
      <c r="E43" s="1216"/>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WPk4ThfUdkX9+Py7HLqsrN7/qPsnJccUcBwWVkpilwdKnyMBLm6WC7gljv2aEBOfVKAh3d4gD8VRPjyigS4uQ==" saltValue="gZV/t+hfhoV5VtTtuDfc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479</v>
      </c>
      <c r="L45" s="60">
        <v>476</v>
      </c>
      <c r="M45" s="60">
        <v>458</v>
      </c>
      <c r="N45" s="60">
        <v>453</v>
      </c>
      <c r="O45" s="61">
        <v>514</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533</v>
      </c>
      <c r="L46" s="64" t="s">
        <v>533</v>
      </c>
      <c r="M46" s="64" t="s">
        <v>533</v>
      </c>
      <c r="N46" s="64" t="s">
        <v>533</v>
      </c>
      <c r="O46" s="65" t="s">
        <v>533</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533</v>
      </c>
      <c r="L47" s="64" t="s">
        <v>533</v>
      </c>
      <c r="M47" s="64" t="s">
        <v>533</v>
      </c>
      <c r="N47" s="64" t="s">
        <v>533</v>
      </c>
      <c r="O47" s="65" t="s">
        <v>533</v>
      </c>
      <c r="P47" s="48"/>
      <c r="Q47" s="48"/>
      <c r="R47" s="48"/>
      <c r="S47" s="48"/>
      <c r="T47" s="48"/>
      <c r="U47" s="48"/>
    </row>
    <row r="48" spans="1:21" ht="30.75" customHeight="1" x14ac:dyDescent="0.15">
      <c r="A48" s="48"/>
      <c r="B48" s="1221"/>
      <c r="C48" s="1222"/>
      <c r="D48" s="62"/>
      <c r="E48" s="1227" t="s">
        <v>15</v>
      </c>
      <c r="F48" s="1227"/>
      <c r="G48" s="1227"/>
      <c r="H48" s="1227"/>
      <c r="I48" s="1227"/>
      <c r="J48" s="1228"/>
      <c r="K48" s="63">
        <v>69</v>
      </c>
      <c r="L48" s="64">
        <v>70</v>
      </c>
      <c r="M48" s="64">
        <v>74</v>
      </c>
      <c r="N48" s="64">
        <v>67</v>
      </c>
      <c r="O48" s="65">
        <v>67</v>
      </c>
      <c r="P48" s="48"/>
      <c r="Q48" s="48"/>
      <c r="R48" s="48"/>
      <c r="S48" s="48"/>
      <c r="T48" s="48"/>
      <c r="U48" s="48"/>
    </row>
    <row r="49" spans="1:21" ht="30.75" customHeight="1" x14ac:dyDescent="0.15">
      <c r="A49" s="48"/>
      <c r="B49" s="1221"/>
      <c r="C49" s="1222"/>
      <c r="D49" s="62"/>
      <c r="E49" s="1227" t="s">
        <v>16</v>
      </c>
      <c r="F49" s="1227"/>
      <c r="G49" s="1227"/>
      <c r="H49" s="1227"/>
      <c r="I49" s="1227"/>
      <c r="J49" s="1228"/>
      <c r="K49" s="63">
        <v>15</v>
      </c>
      <c r="L49" s="64">
        <v>19</v>
      </c>
      <c r="M49" s="64">
        <v>20</v>
      </c>
      <c r="N49" s="64">
        <v>20</v>
      </c>
      <c r="O49" s="65">
        <v>20</v>
      </c>
      <c r="P49" s="48"/>
      <c r="Q49" s="48"/>
      <c r="R49" s="48"/>
      <c r="S49" s="48"/>
      <c r="T49" s="48"/>
      <c r="U49" s="48"/>
    </row>
    <row r="50" spans="1:21" ht="30.75" customHeight="1" x14ac:dyDescent="0.15">
      <c r="A50" s="48"/>
      <c r="B50" s="1221"/>
      <c r="C50" s="1222"/>
      <c r="D50" s="62"/>
      <c r="E50" s="1227" t="s">
        <v>17</v>
      </c>
      <c r="F50" s="1227"/>
      <c r="G50" s="1227"/>
      <c r="H50" s="1227"/>
      <c r="I50" s="1227"/>
      <c r="J50" s="1228"/>
      <c r="K50" s="63">
        <v>2</v>
      </c>
      <c r="L50" s="64">
        <v>2</v>
      </c>
      <c r="M50" s="64">
        <v>2</v>
      </c>
      <c r="N50" s="64">
        <v>2</v>
      </c>
      <c r="O50" s="65">
        <v>1</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533</v>
      </c>
      <c r="L51" s="64" t="s">
        <v>533</v>
      </c>
      <c r="M51" s="64" t="s">
        <v>533</v>
      </c>
      <c r="N51" s="64" t="s">
        <v>533</v>
      </c>
      <c r="O51" s="65" t="s">
        <v>533</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418</v>
      </c>
      <c r="L52" s="64">
        <v>426</v>
      </c>
      <c r="M52" s="64">
        <v>399</v>
      </c>
      <c r="N52" s="64">
        <v>384</v>
      </c>
      <c r="O52" s="65">
        <v>410</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147</v>
      </c>
      <c r="L53" s="69">
        <v>141</v>
      </c>
      <c r="M53" s="69">
        <v>155</v>
      </c>
      <c r="N53" s="69">
        <v>158</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5" t="s">
        <v>25</v>
      </c>
      <c r="C57" s="1236"/>
      <c r="D57" s="1239" t="s">
        <v>26</v>
      </c>
      <c r="E57" s="1240"/>
      <c r="F57" s="1240"/>
      <c r="G57" s="1240"/>
      <c r="H57" s="1240"/>
      <c r="I57" s="1240"/>
      <c r="J57" s="1241"/>
      <c r="K57" s="83">
        <v>562</v>
      </c>
      <c r="L57" s="84">
        <v>736</v>
      </c>
      <c r="M57" s="84">
        <v>500</v>
      </c>
      <c r="N57" s="84">
        <v>528</v>
      </c>
      <c r="O57" s="85">
        <v>614</v>
      </c>
    </row>
    <row r="58" spans="1:21" ht="31.5" customHeight="1" thickBot="1" x14ac:dyDescent="0.2">
      <c r="B58" s="1237"/>
      <c r="C58" s="1238"/>
      <c r="D58" s="1242" t="s">
        <v>27</v>
      </c>
      <c r="E58" s="1243"/>
      <c r="F58" s="1243"/>
      <c r="G58" s="1243"/>
      <c r="H58" s="1243"/>
      <c r="I58" s="1243"/>
      <c r="J58" s="1244"/>
      <c r="K58" s="86">
        <v>74</v>
      </c>
      <c r="L58" s="87">
        <v>210</v>
      </c>
      <c r="M58" s="87">
        <v>95</v>
      </c>
      <c r="N58" s="87">
        <v>78</v>
      </c>
      <c r="O58" s="88">
        <v>138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8Xc1kQ2zcjbAJnCfb4+mC7RaxKG+7XeKRyEOSs7aTB0MQXrmTgGO+DQO+k9NLiVx57ZS/D1/q/w7LFAe2J7ag==" saltValue="oksEwlZe0YKZ7+UCP9b2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45" t="s">
        <v>30</v>
      </c>
      <c r="C41" s="1246"/>
      <c r="D41" s="102"/>
      <c r="E41" s="1251" t="s">
        <v>31</v>
      </c>
      <c r="F41" s="1251"/>
      <c r="G41" s="1251"/>
      <c r="H41" s="1252"/>
      <c r="I41" s="351">
        <v>4743</v>
      </c>
      <c r="J41" s="352">
        <v>5141</v>
      </c>
      <c r="K41" s="352">
        <v>5010</v>
      </c>
      <c r="L41" s="352">
        <v>4891</v>
      </c>
      <c r="M41" s="353">
        <v>5395</v>
      </c>
    </row>
    <row r="42" spans="2:13" ht="27.75" customHeight="1" x14ac:dyDescent="0.15">
      <c r="B42" s="1247"/>
      <c r="C42" s="1248"/>
      <c r="D42" s="103"/>
      <c r="E42" s="1253" t="s">
        <v>32</v>
      </c>
      <c r="F42" s="1253"/>
      <c r="G42" s="1253"/>
      <c r="H42" s="1254"/>
      <c r="I42" s="354">
        <v>11</v>
      </c>
      <c r="J42" s="355">
        <v>2</v>
      </c>
      <c r="K42" s="355">
        <v>1</v>
      </c>
      <c r="L42" s="355">
        <v>0</v>
      </c>
      <c r="M42" s="356" t="s">
        <v>533</v>
      </c>
    </row>
    <row r="43" spans="2:13" ht="27.75" customHeight="1" x14ac:dyDescent="0.15">
      <c r="B43" s="1247"/>
      <c r="C43" s="1248"/>
      <c r="D43" s="103"/>
      <c r="E43" s="1253" t="s">
        <v>33</v>
      </c>
      <c r="F43" s="1253"/>
      <c r="G43" s="1253"/>
      <c r="H43" s="1254"/>
      <c r="I43" s="354">
        <v>563</v>
      </c>
      <c r="J43" s="355">
        <v>559</v>
      </c>
      <c r="K43" s="355">
        <v>567</v>
      </c>
      <c r="L43" s="355">
        <v>664</v>
      </c>
      <c r="M43" s="356">
        <v>732</v>
      </c>
    </row>
    <row r="44" spans="2:13" ht="27.75" customHeight="1" x14ac:dyDescent="0.15">
      <c r="B44" s="1247"/>
      <c r="C44" s="1248"/>
      <c r="D44" s="103"/>
      <c r="E44" s="1253" t="s">
        <v>34</v>
      </c>
      <c r="F44" s="1253"/>
      <c r="G44" s="1253"/>
      <c r="H44" s="1254"/>
      <c r="I44" s="354">
        <v>127</v>
      </c>
      <c r="J44" s="355">
        <v>109</v>
      </c>
      <c r="K44" s="355">
        <v>90</v>
      </c>
      <c r="L44" s="355">
        <v>70</v>
      </c>
      <c r="M44" s="356">
        <v>51</v>
      </c>
    </row>
    <row r="45" spans="2:13" ht="27.75" customHeight="1" x14ac:dyDescent="0.15">
      <c r="B45" s="1247"/>
      <c r="C45" s="1248"/>
      <c r="D45" s="103"/>
      <c r="E45" s="1253" t="s">
        <v>35</v>
      </c>
      <c r="F45" s="1253"/>
      <c r="G45" s="1253"/>
      <c r="H45" s="1254"/>
      <c r="I45" s="354">
        <v>713</v>
      </c>
      <c r="J45" s="355">
        <v>922</v>
      </c>
      <c r="K45" s="355">
        <v>900</v>
      </c>
      <c r="L45" s="355">
        <v>628</v>
      </c>
      <c r="M45" s="356">
        <v>828</v>
      </c>
    </row>
    <row r="46" spans="2:13" ht="27.75" customHeight="1" x14ac:dyDescent="0.15">
      <c r="B46" s="1247"/>
      <c r="C46" s="1248"/>
      <c r="D46" s="104"/>
      <c r="E46" s="1253" t="s">
        <v>36</v>
      </c>
      <c r="F46" s="1253"/>
      <c r="G46" s="1253"/>
      <c r="H46" s="1254"/>
      <c r="I46" s="354" t="s">
        <v>533</v>
      </c>
      <c r="J46" s="355" t="s">
        <v>533</v>
      </c>
      <c r="K46" s="355" t="s">
        <v>533</v>
      </c>
      <c r="L46" s="355" t="s">
        <v>533</v>
      </c>
      <c r="M46" s="356" t="s">
        <v>533</v>
      </c>
    </row>
    <row r="47" spans="2:13" ht="27.75" customHeight="1" x14ac:dyDescent="0.15">
      <c r="B47" s="1247"/>
      <c r="C47" s="1248"/>
      <c r="D47" s="105"/>
      <c r="E47" s="1255" t="s">
        <v>37</v>
      </c>
      <c r="F47" s="1256"/>
      <c r="G47" s="1256"/>
      <c r="H47" s="1257"/>
      <c r="I47" s="354" t="s">
        <v>533</v>
      </c>
      <c r="J47" s="355" t="s">
        <v>533</v>
      </c>
      <c r="K47" s="355" t="s">
        <v>533</v>
      </c>
      <c r="L47" s="355" t="s">
        <v>533</v>
      </c>
      <c r="M47" s="356" t="s">
        <v>533</v>
      </c>
    </row>
    <row r="48" spans="2:13" ht="27.75" customHeight="1" x14ac:dyDescent="0.15">
      <c r="B48" s="1247"/>
      <c r="C48" s="1248"/>
      <c r="D48" s="103"/>
      <c r="E48" s="1253" t="s">
        <v>38</v>
      </c>
      <c r="F48" s="1253"/>
      <c r="G48" s="1253"/>
      <c r="H48" s="1254"/>
      <c r="I48" s="354" t="s">
        <v>533</v>
      </c>
      <c r="J48" s="355" t="s">
        <v>533</v>
      </c>
      <c r="K48" s="355" t="s">
        <v>533</v>
      </c>
      <c r="L48" s="355" t="s">
        <v>533</v>
      </c>
      <c r="M48" s="356" t="s">
        <v>533</v>
      </c>
    </row>
    <row r="49" spans="2:13" ht="27.75" customHeight="1" x14ac:dyDescent="0.15">
      <c r="B49" s="1249"/>
      <c r="C49" s="1250"/>
      <c r="D49" s="103"/>
      <c r="E49" s="1253" t="s">
        <v>39</v>
      </c>
      <c r="F49" s="1253"/>
      <c r="G49" s="1253"/>
      <c r="H49" s="1254"/>
      <c r="I49" s="354" t="s">
        <v>533</v>
      </c>
      <c r="J49" s="355" t="s">
        <v>533</v>
      </c>
      <c r="K49" s="355" t="s">
        <v>533</v>
      </c>
      <c r="L49" s="355" t="s">
        <v>533</v>
      </c>
      <c r="M49" s="356" t="s">
        <v>533</v>
      </c>
    </row>
    <row r="50" spans="2:13" ht="27.75" customHeight="1" x14ac:dyDescent="0.15">
      <c r="B50" s="1258" t="s">
        <v>40</v>
      </c>
      <c r="C50" s="1259"/>
      <c r="D50" s="106"/>
      <c r="E50" s="1253" t="s">
        <v>41</v>
      </c>
      <c r="F50" s="1253"/>
      <c r="G50" s="1253"/>
      <c r="H50" s="1254"/>
      <c r="I50" s="354">
        <v>4402</v>
      </c>
      <c r="J50" s="355">
        <v>3947</v>
      </c>
      <c r="K50" s="355">
        <v>3892</v>
      </c>
      <c r="L50" s="355">
        <v>3941</v>
      </c>
      <c r="M50" s="356">
        <v>4137</v>
      </c>
    </row>
    <row r="51" spans="2:13" ht="27.75" customHeight="1" x14ac:dyDescent="0.15">
      <c r="B51" s="1247"/>
      <c r="C51" s="1248"/>
      <c r="D51" s="103"/>
      <c r="E51" s="1253" t="s">
        <v>42</v>
      </c>
      <c r="F51" s="1253"/>
      <c r="G51" s="1253"/>
      <c r="H51" s="1254"/>
      <c r="I51" s="354">
        <v>235</v>
      </c>
      <c r="J51" s="355" t="s">
        <v>533</v>
      </c>
      <c r="K51" s="355" t="s">
        <v>533</v>
      </c>
      <c r="L51" s="355" t="s">
        <v>533</v>
      </c>
      <c r="M51" s="356" t="s">
        <v>533</v>
      </c>
    </row>
    <row r="52" spans="2:13" ht="27.75" customHeight="1" x14ac:dyDescent="0.15">
      <c r="B52" s="1249"/>
      <c r="C52" s="1250"/>
      <c r="D52" s="103"/>
      <c r="E52" s="1253" t="s">
        <v>43</v>
      </c>
      <c r="F52" s="1253"/>
      <c r="G52" s="1253"/>
      <c r="H52" s="1254"/>
      <c r="I52" s="354">
        <v>3640</v>
      </c>
      <c r="J52" s="355">
        <v>4388</v>
      </c>
      <c r="K52" s="355">
        <v>4369</v>
      </c>
      <c r="L52" s="355">
        <v>4369</v>
      </c>
      <c r="M52" s="356">
        <v>4774</v>
      </c>
    </row>
    <row r="53" spans="2:13" ht="27.75" customHeight="1" thickBot="1" x14ac:dyDescent="0.2">
      <c r="B53" s="1260" t="s">
        <v>44</v>
      </c>
      <c r="C53" s="1261"/>
      <c r="D53" s="107"/>
      <c r="E53" s="1262" t="s">
        <v>45</v>
      </c>
      <c r="F53" s="1262"/>
      <c r="G53" s="1262"/>
      <c r="H53" s="1263"/>
      <c r="I53" s="357">
        <v>-2121</v>
      </c>
      <c r="J53" s="358">
        <v>-1602</v>
      </c>
      <c r="K53" s="358">
        <v>-1693</v>
      </c>
      <c r="L53" s="358">
        <v>-2057</v>
      </c>
      <c r="M53" s="359">
        <v>-1905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ZVh/No0VXDinPtYfgDiZYr+AZiztbdI48ep6aA4n9gKF3+4iuClSZlln/5KyPs7FjMXgWSM/njlNe7hJNrcjQ==" saltValue="FJp20qJulR35pOjzEBZM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3"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72" t="s">
        <v>48</v>
      </c>
      <c r="D55" s="1272"/>
      <c r="E55" s="1273"/>
      <c r="F55" s="119">
        <v>1152</v>
      </c>
      <c r="G55" s="119">
        <v>1264</v>
      </c>
      <c r="H55" s="120">
        <v>1158</v>
      </c>
    </row>
    <row r="56" spans="2:8" ht="52.5" customHeight="1" x14ac:dyDescent="0.15">
      <c r="B56" s="121"/>
      <c r="C56" s="1274" t="s">
        <v>49</v>
      </c>
      <c r="D56" s="1274"/>
      <c r="E56" s="1275"/>
      <c r="F56" s="122">
        <v>528</v>
      </c>
      <c r="G56" s="122">
        <v>614</v>
      </c>
      <c r="H56" s="123">
        <v>811</v>
      </c>
    </row>
    <row r="57" spans="2:8" ht="53.25" customHeight="1" x14ac:dyDescent="0.15">
      <c r="B57" s="121"/>
      <c r="C57" s="1276" t="s">
        <v>50</v>
      </c>
      <c r="D57" s="1276"/>
      <c r="E57" s="1277"/>
      <c r="F57" s="124">
        <v>2135</v>
      </c>
      <c r="G57" s="124">
        <v>1992</v>
      </c>
      <c r="H57" s="125">
        <v>2095</v>
      </c>
    </row>
    <row r="58" spans="2:8" ht="45.75" customHeight="1" x14ac:dyDescent="0.15">
      <c r="B58" s="126"/>
      <c r="C58" s="1264" t="s">
        <v>600</v>
      </c>
      <c r="D58" s="1265"/>
      <c r="E58" s="1266"/>
      <c r="F58" s="127">
        <v>1567</v>
      </c>
      <c r="G58" s="127">
        <v>1430</v>
      </c>
      <c r="H58" s="128">
        <v>1371</v>
      </c>
    </row>
    <row r="59" spans="2:8" ht="45.75" customHeight="1" x14ac:dyDescent="0.15">
      <c r="B59" s="126"/>
      <c r="C59" s="1264" t="s">
        <v>601</v>
      </c>
      <c r="D59" s="1265"/>
      <c r="E59" s="1266"/>
      <c r="F59" s="127">
        <v>236</v>
      </c>
      <c r="G59" s="127">
        <v>230</v>
      </c>
      <c r="H59" s="128">
        <v>377</v>
      </c>
    </row>
    <row r="60" spans="2:8" ht="45.75" customHeight="1" x14ac:dyDescent="0.15">
      <c r="B60" s="126"/>
      <c r="C60" s="1264" t="s">
        <v>602</v>
      </c>
      <c r="D60" s="1265"/>
      <c r="E60" s="1266"/>
      <c r="F60" s="127">
        <v>228</v>
      </c>
      <c r="G60" s="127">
        <v>218</v>
      </c>
      <c r="H60" s="128">
        <v>209</v>
      </c>
    </row>
    <row r="61" spans="2:8" ht="45.75" customHeight="1" x14ac:dyDescent="0.15">
      <c r="B61" s="126"/>
      <c r="C61" s="1264" t="s">
        <v>603</v>
      </c>
      <c r="D61" s="1265"/>
      <c r="E61" s="1266"/>
      <c r="F61" s="127">
        <v>91</v>
      </c>
      <c r="G61" s="127">
        <v>98</v>
      </c>
      <c r="H61" s="128">
        <v>121</v>
      </c>
    </row>
    <row r="62" spans="2:8" ht="45.75" customHeight="1" thickBot="1" x14ac:dyDescent="0.2">
      <c r="B62" s="129"/>
      <c r="C62" s="1267" t="s">
        <v>604</v>
      </c>
      <c r="D62" s="1268"/>
      <c r="E62" s="1269"/>
      <c r="F62" s="130">
        <v>11</v>
      </c>
      <c r="G62" s="130">
        <v>11</v>
      </c>
      <c r="H62" s="131">
        <v>11</v>
      </c>
    </row>
    <row r="63" spans="2:8" ht="52.5" customHeight="1" thickBot="1" x14ac:dyDescent="0.2">
      <c r="B63" s="132"/>
      <c r="C63" s="1270" t="s">
        <v>51</v>
      </c>
      <c r="D63" s="1270"/>
      <c r="E63" s="1271"/>
      <c r="F63" s="133">
        <v>3816</v>
      </c>
      <c r="G63" s="133">
        <v>3869</v>
      </c>
      <c r="H63" s="134">
        <v>4064</v>
      </c>
    </row>
    <row r="64" spans="2:8" x14ac:dyDescent="0.15"/>
  </sheetData>
  <sheetProtection algorithmName="SHA-512" hashValue="thOja6P6RzrCalwHusay8m5a8u7Or8UUnaE7nPvTP3VOHBy+Zdasbvw61OthHmU8BhDSItHunwjj1Js2m0WDxg==" saltValue="5QcSkirdMpJRloE0olkf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 bottom="0" header="0.27"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election activeCell="BR11" sqref="BR11"/>
    </sheetView>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606</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607</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86" t="s">
        <v>608</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609</v>
      </c>
    </row>
    <row r="50" spans="1:109" x14ac:dyDescent="0.15">
      <c r="B50" s="377"/>
      <c r="G50" s="1278"/>
      <c r="H50" s="1278"/>
      <c r="I50" s="1278"/>
      <c r="J50" s="1278"/>
      <c r="K50" s="387"/>
      <c r="L50" s="387"/>
      <c r="M50" s="388"/>
      <c r="N50" s="388"/>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4" t="s">
        <v>574</v>
      </c>
      <c r="BQ50" s="1284"/>
      <c r="BR50" s="1284"/>
      <c r="BS50" s="1284"/>
      <c r="BT50" s="1284"/>
      <c r="BU50" s="1284"/>
      <c r="BV50" s="1284"/>
      <c r="BW50" s="1284"/>
      <c r="BX50" s="1284" t="s">
        <v>575</v>
      </c>
      <c r="BY50" s="1284"/>
      <c r="BZ50" s="1284"/>
      <c r="CA50" s="1284"/>
      <c r="CB50" s="1284"/>
      <c r="CC50" s="1284"/>
      <c r="CD50" s="1284"/>
      <c r="CE50" s="1284"/>
      <c r="CF50" s="1284" t="s">
        <v>576</v>
      </c>
      <c r="CG50" s="1284"/>
      <c r="CH50" s="1284"/>
      <c r="CI50" s="1284"/>
      <c r="CJ50" s="1284"/>
      <c r="CK50" s="1284"/>
      <c r="CL50" s="1284"/>
      <c r="CM50" s="1284"/>
      <c r="CN50" s="1284" t="s">
        <v>577</v>
      </c>
      <c r="CO50" s="1284"/>
      <c r="CP50" s="1284"/>
      <c r="CQ50" s="1284"/>
      <c r="CR50" s="1284"/>
      <c r="CS50" s="1284"/>
      <c r="CT50" s="1284"/>
      <c r="CU50" s="1284"/>
      <c r="CV50" s="1284" t="s">
        <v>578</v>
      </c>
      <c r="CW50" s="1284"/>
      <c r="CX50" s="1284"/>
      <c r="CY50" s="1284"/>
      <c r="CZ50" s="1284"/>
      <c r="DA50" s="1284"/>
      <c r="DB50" s="1284"/>
      <c r="DC50" s="1284"/>
    </row>
    <row r="51" spans="1:109" ht="13.5" customHeight="1" x14ac:dyDescent="0.15">
      <c r="B51" s="377"/>
      <c r="G51" s="1295"/>
      <c r="H51" s="1295"/>
      <c r="I51" s="1299"/>
      <c r="J51" s="1299"/>
      <c r="K51" s="1285"/>
      <c r="L51" s="1285"/>
      <c r="M51" s="1285"/>
      <c r="N51" s="1285"/>
      <c r="AM51" s="386"/>
      <c r="AN51" s="1283" t="s">
        <v>610</v>
      </c>
      <c r="AO51" s="1283"/>
      <c r="AP51" s="1283"/>
      <c r="AQ51" s="1283"/>
      <c r="AR51" s="1283"/>
      <c r="AS51" s="1283"/>
      <c r="AT51" s="1283"/>
      <c r="AU51" s="1283"/>
      <c r="AV51" s="1283"/>
      <c r="AW51" s="1283"/>
      <c r="AX51" s="1283"/>
      <c r="AY51" s="1283"/>
      <c r="AZ51" s="1283"/>
      <c r="BA51" s="1283"/>
      <c r="BB51" s="1283" t="s">
        <v>611</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7"/>
      <c r="G52" s="1295"/>
      <c r="H52" s="1295"/>
      <c r="I52" s="1299"/>
      <c r="J52" s="1299"/>
      <c r="K52" s="1285"/>
      <c r="L52" s="1285"/>
      <c r="M52" s="1285"/>
      <c r="N52" s="1285"/>
      <c r="AM52" s="386"/>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5"/>
      <c r="B53" s="377"/>
      <c r="G53" s="1295"/>
      <c r="H53" s="1295"/>
      <c r="I53" s="1278"/>
      <c r="J53" s="1278"/>
      <c r="K53" s="1285"/>
      <c r="L53" s="1285"/>
      <c r="M53" s="1285"/>
      <c r="N53" s="1285"/>
      <c r="AM53" s="386"/>
      <c r="AN53" s="1283"/>
      <c r="AO53" s="1283"/>
      <c r="AP53" s="1283"/>
      <c r="AQ53" s="1283"/>
      <c r="AR53" s="1283"/>
      <c r="AS53" s="1283"/>
      <c r="AT53" s="1283"/>
      <c r="AU53" s="1283"/>
      <c r="AV53" s="1283"/>
      <c r="AW53" s="1283"/>
      <c r="AX53" s="1283"/>
      <c r="AY53" s="1283"/>
      <c r="AZ53" s="1283"/>
      <c r="BA53" s="1283"/>
      <c r="BB53" s="1283" t="s">
        <v>612</v>
      </c>
      <c r="BC53" s="1283"/>
      <c r="BD53" s="1283"/>
      <c r="BE53" s="1283"/>
      <c r="BF53" s="1283"/>
      <c r="BG53" s="1283"/>
      <c r="BH53" s="1283"/>
      <c r="BI53" s="1283"/>
      <c r="BJ53" s="1283"/>
      <c r="BK53" s="1283"/>
      <c r="BL53" s="1283"/>
      <c r="BM53" s="1283"/>
      <c r="BN53" s="1283"/>
      <c r="BO53" s="1283"/>
      <c r="BP53" s="1280">
        <v>58.8</v>
      </c>
      <c r="BQ53" s="1280"/>
      <c r="BR53" s="1280"/>
      <c r="BS53" s="1280"/>
      <c r="BT53" s="1280"/>
      <c r="BU53" s="1280"/>
      <c r="BV53" s="1280"/>
      <c r="BW53" s="1280"/>
      <c r="BX53" s="1280">
        <v>57.9</v>
      </c>
      <c r="BY53" s="1280"/>
      <c r="BZ53" s="1280"/>
      <c r="CA53" s="1280"/>
      <c r="CB53" s="1280"/>
      <c r="CC53" s="1280"/>
      <c r="CD53" s="1280"/>
      <c r="CE53" s="1280"/>
      <c r="CF53" s="1280">
        <v>59.6</v>
      </c>
      <c r="CG53" s="1280"/>
      <c r="CH53" s="1280"/>
      <c r="CI53" s="1280"/>
      <c r="CJ53" s="1280"/>
      <c r="CK53" s="1280"/>
      <c r="CL53" s="1280"/>
      <c r="CM53" s="1280"/>
      <c r="CN53" s="1280">
        <v>61.5</v>
      </c>
      <c r="CO53" s="1280"/>
      <c r="CP53" s="1280"/>
      <c r="CQ53" s="1280"/>
      <c r="CR53" s="1280"/>
      <c r="CS53" s="1280"/>
      <c r="CT53" s="1280"/>
      <c r="CU53" s="1280"/>
      <c r="CV53" s="1280">
        <v>57.7</v>
      </c>
      <c r="CW53" s="1280"/>
      <c r="CX53" s="1280"/>
      <c r="CY53" s="1280"/>
      <c r="CZ53" s="1280"/>
      <c r="DA53" s="1280"/>
      <c r="DB53" s="1280"/>
      <c r="DC53" s="1280"/>
    </row>
    <row r="54" spans="1:109" x14ac:dyDescent="0.15">
      <c r="A54" s="385"/>
      <c r="B54" s="377"/>
      <c r="G54" s="1295"/>
      <c r="H54" s="1295"/>
      <c r="I54" s="1278"/>
      <c r="J54" s="1278"/>
      <c r="K54" s="1285"/>
      <c r="L54" s="1285"/>
      <c r="M54" s="1285"/>
      <c r="N54" s="1285"/>
      <c r="AM54" s="386"/>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5"/>
      <c r="B55" s="377"/>
      <c r="G55" s="1278"/>
      <c r="H55" s="1278"/>
      <c r="I55" s="1278"/>
      <c r="J55" s="1278"/>
      <c r="K55" s="1285"/>
      <c r="L55" s="1285"/>
      <c r="M55" s="1285"/>
      <c r="N55" s="1285"/>
      <c r="AN55" s="1284" t="s">
        <v>613</v>
      </c>
      <c r="AO55" s="1284"/>
      <c r="AP55" s="1284"/>
      <c r="AQ55" s="1284"/>
      <c r="AR55" s="1284"/>
      <c r="AS55" s="1284"/>
      <c r="AT55" s="1284"/>
      <c r="AU55" s="1284"/>
      <c r="AV55" s="1284"/>
      <c r="AW55" s="1284"/>
      <c r="AX55" s="1284"/>
      <c r="AY55" s="1284"/>
      <c r="AZ55" s="1284"/>
      <c r="BA55" s="1284"/>
      <c r="BB55" s="1283" t="s">
        <v>611</v>
      </c>
      <c r="BC55" s="1283"/>
      <c r="BD55" s="1283"/>
      <c r="BE55" s="1283"/>
      <c r="BF55" s="1283"/>
      <c r="BG55" s="1283"/>
      <c r="BH55" s="1283"/>
      <c r="BI55" s="1283"/>
      <c r="BJ55" s="1283"/>
      <c r="BK55" s="1283"/>
      <c r="BL55" s="1283"/>
      <c r="BM55" s="1283"/>
      <c r="BN55" s="1283"/>
      <c r="BO55" s="1283"/>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5"/>
      <c r="B56" s="377"/>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5" customFormat="1" x14ac:dyDescent="0.15">
      <c r="B57" s="389"/>
      <c r="G57" s="1278"/>
      <c r="H57" s="1278"/>
      <c r="I57" s="1281"/>
      <c r="J57" s="1281"/>
      <c r="K57" s="1285"/>
      <c r="L57" s="1285"/>
      <c r="M57" s="1285"/>
      <c r="N57" s="1285"/>
      <c r="AM57" s="371"/>
      <c r="AN57" s="1284"/>
      <c r="AO57" s="1284"/>
      <c r="AP57" s="1284"/>
      <c r="AQ57" s="1284"/>
      <c r="AR57" s="1284"/>
      <c r="AS57" s="1284"/>
      <c r="AT57" s="1284"/>
      <c r="AU57" s="1284"/>
      <c r="AV57" s="1284"/>
      <c r="AW57" s="1284"/>
      <c r="AX57" s="1284"/>
      <c r="AY57" s="1284"/>
      <c r="AZ57" s="1284"/>
      <c r="BA57" s="1284"/>
      <c r="BB57" s="1283" t="s">
        <v>612</v>
      </c>
      <c r="BC57" s="1283"/>
      <c r="BD57" s="1283"/>
      <c r="BE57" s="1283"/>
      <c r="BF57" s="1283"/>
      <c r="BG57" s="1283"/>
      <c r="BH57" s="1283"/>
      <c r="BI57" s="1283"/>
      <c r="BJ57" s="1283"/>
      <c r="BK57" s="1283"/>
      <c r="BL57" s="1283"/>
      <c r="BM57" s="1283"/>
      <c r="BN57" s="1283"/>
      <c r="BO57" s="1283"/>
      <c r="BP57" s="1280">
        <v>58.2</v>
      </c>
      <c r="BQ57" s="1280"/>
      <c r="BR57" s="1280"/>
      <c r="BS57" s="1280"/>
      <c r="BT57" s="1280"/>
      <c r="BU57" s="1280"/>
      <c r="BV57" s="1280"/>
      <c r="BW57" s="1280"/>
      <c r="BX57" s="1280">
        <v>60.1</v>
      </c>
      <c r="BY57" s="1280"/>
      <c r="BZ57" s="1280"/>
      <c r="CA57" s="1280"/>
      <c r="CB57" s="1280"/>
      <c r="CC57" s="1280"/>
      <c r="CD57" s="1280"/>
      <c r="CE57" s="1280"/>
      <c r="CF57" s="1280">
        <v>61.6</v>
      </c>
      <c r="CG57" s="1280"/>
      <c r="CH57" s="1280"/>
      <c r="CI57" s="1280"/>
      <c r="CJ57" s="1280"/>
      <c r="CK57" s="1280"/>
      <c r="CL57" s="1280"/>
      <c r="CM57" s="1280"/>
      <c r="CN57" s="1280">
        <v>61.1</v>
      </c>
      <c r="CO57" s="1280"/>
      <c r="CP57" s="1280"/>
      <c r="CQ57" s="1280"/>
      <c r="CR57" s="1280"/>
      <c r="CS57" s="1280"/>
      <c r="CT57" s="1280"/>
      <c r="CU57" s="1280"/>
      <c r="CV57" s="1280">
        <v>62.3</v>
      </c>
      <c r="CW57" s="1280"/>
      <c r="CX57" s="1280"/>
      <c r="CY57" s="1280"/>
      <c r="CZ57" s="1280"/>
      <c r="DA57" s="1280"/>
      <c r="DB57" s="1280"/>
      <c r="DC57" s="1280"/>
      <c r="DD57" s="390"/>
      <c r="DE57" s="389"/>
    </row>
    <row r="58" spans="1:109" s="385" customFormat="1" x14ac:dyDescent="0.15">
      <c r="A58" s="371"/>
      <c r="B58" s="389"/>
      <c r="G58" s="1278"/>
      <c r="H58" s="1278"/>
      <c r="I58" s="1281"/>
      <c r="J58" s="1281"/>
      <c r="K58" s="1285"/>
      <c r="L58" s="1285"/>
      <c r="M58" s="1285"/>
      <c r="N58" s="1285"/>
      <c r="AM58" s="371"/>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614</v>
      </c>
    </row>
    <row r="64" spans="1:109" x14ac:dyDescent="0.15">
      <c r="B64" s="377"/>
      <c r="G64" s="384"/>
      <c r="I64" s="397"/>
      <c r="J64" s="397"/>
      <c r="K64" s="397"/>
      <c r="L64" s="397"/>
      <c r="M64" s="397"/>
      <c r="N64" s="398"/>
      <c r="AM64" s="384"/>
      <c r="AN64" s="384" t="s">
        <v>607</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86" t="s">
        <v>615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609</v>
      </c>
    </row>
    <row r="72" spans="2:107" x14ac:dyDescent="0.15">
      <c r="B72" s="377"/>
      <c r="G72" s="1278"/>
      <c r="H72" s="1278"/>
      <c r="I72" s="1278"/>
      <c r="J72" s="1278"/>
      <c r="K72" s="387"/>
      <c r="L72" s="387"/>
      <c r="M72" s="388"/>
      <c r="N72" s="388"/>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4" t="s">
        <v>574</v>
      </c>
      <c r="BQ72" s="1284"/>
      <c r="BR72" s="1284"/>
      <c r="BS72" s="1284"/>
      <c r="BT72" s="1284"/>
      <c r="BU72" s="1284"/>
      <c r="BV72" s="1284"/>
      <c r="BW72" s="1284"/>
      <c r="BX72" s="1284" t="s">
        <v>575</v>
      </c>
      <c r="BY72" s="1284"/>
      <c r="BZ72" s="1284"/>
      <c r="CA72" s="1284"/>
      <c r="CB72" s="1284"/>
      <c r="CC72" s="1284"/>
      <c r="CD72" s="1284"/>
      <c r="CE72" s="1284"/>
      <c r="CF72" s="1284" t="s">
        <v>576</v>
      </c>
      <c r="CG72" s="1284"/>
      <c r="CH72" s="1284"/>
      <c r="CI72" s="1284"/>
      <c r="CJ72" s="1284"/>
      <c r="CK72" s="1284"/>
      <c r="CL72" s="1284"/>
      <c r="CM72" s="1284"/>
      <c r="CN72" s="1284" t="s">
        <v>577</v>
      </c>
      <c r="CO72" s="1284"/>
      <c r="CP72" s="1284"/>
      <c r="CQ72" s="1284"/>
      <c r="CR72" s="1284"/>
      <c r="CS72" s="1284"/>
      <c r="CT72" s="1284"/>
      <c r="CU72" s="1284"/>
      <c r="CV72" s="1284" t="s">
        <v>578</v>
      </c>
      <c r="CW72" s="1284"/>
      <c r="CX72" s="1284"/>
      <c r="CY72" s="1284"/>
      <c r="CZ72" s="1284"/>
      <c r="DA72" s="1284"/>
      <c r="DB72" s="1284"/>
      <c r="DC72" s="1284"/>
    </row>
    <row r="73" spans="2:107" x14ac:dyDescent="0.15">
      <c r="B73" s="377"/>
      <c r="G73" s="1295"/>
      <c r="H73" s="1295"/>
      <c r="I73" s="1295"/>
      <c r="J73" s="1295"/>
      <c r="K73" s="1279"/>
      <c r="L73" s="1279"/>
      <c r="M73" s="1279"/>
      <c r="N73" s="1279"/>
      <c r="AM73" s="386"/>
      <c r="AN73" s="1283" t="s">
        <v>610</v>
      </c>
      <c r="AO73" s="1283"/>
      <c r="AP73" s="1283"/>
      <c r="AQ73" s="1283"/>
      <c r="AR73" s="1283"/>
      <c r="AS73" s="1283"/>
      <c r="AT73" s="1283"/>
      <c r="AU73" s="1283"/>
      <c r="AV73" s="1283"/>
      <c r="AW73" s="1283"/>
      <c r="AX73" s="1283"/>
      <c r="AY73" s="1283"/>
      <c r="AZ73" s="1283"/>
      <c r="BA73" s="1283"/>
      <c r="BB73" s="1283" t="s">
        <v>611</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7"/>
      <c r="G74" s="1295"/>
      <c r="H74" s="1295"/>
      <c r="I74" s="1295"/>
      <c r="J74" s="1295"/>
      <c r="K74" s="1279"/>
      <c r="L74" s="1279"/>
      <c r="M74" s="1279"/>
      <c r="N74" s="1279"/>
      <c r="AM74" s="386"/>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7"/>
      <c r="G75" s="1295"/>
      <c r="H75" s="1295"/>
      <c r="I75" s="1278"/>
      <c r="J75" s="1278"/>
      <c r="K75" s="1285"/>
      <c r="L75" s="1285"/>
      <c r="M75" s="1285"/>
      <c r="N75" s="1285"/>
      <c r="AM75" s="386"/>
      <c r="AN75" s="1283"/>
      <c r="AO75" s="1283"/>
      <c r="AP75" s="1283"/>
      <c r="AQ75" s="1283"/>
      <c r="AR75" s="1283"/>
      <c r="AS75" s="1283"/>
      <c r="AT75" s="1283"/>
      <c r="AU75" s="1283"/>
      <c r="AV75" s="1283"/>
      <c r="AW75" s="1283"/>
      <c r="AX75" s="1283"/>
      <c r="AY75" s="1283"/>
      <c r="AZ75" s="1283"/>
      <c r="BA75" s="1283"/>
      <c r="BB75" s="1283" t="s">
        <v>616</v>
      </c>
      <c r="BC75" s="1283"/>
      <c r="BD75" s="1283"/>
      <c r="BE75" s="1283"/>
      <c r="BF75" s="1283"/>
      <c r="BG75" s="1283"/>
      <c r="BH75" s="1283"/>
      <c r="BI75" s="1283"/>
      <c r="BJ75" s="1283"/>
      <c r="BK75" s="1283"/>
      <c r="BL75" s="1283"/>
      <c r="BM75" s="1283"/>
      <c r="BN75" s="1283"/>
      <c r="BO75" s="1283"/>
      <c r="BP75" s="1280">
        <v>6.6</v>
      </c>
      <c r="BQ75" s="1280"/>
      <c r="BR75" s="1280"/>
      <c r="BS75" s="1280"/>
      <c r="BT75" s="1280"/>
      <c r="BU75" s="1280"/>
      <c r="BV75" s="1280"/>
      <c r="BW75" s="1280"/>
      <c r="BX75" s="1280">
        <v>6.2</v>
      </c>
      <c r="BY75" s="1280"/>
      <c r="BZ75" s="1280"/>
      <c r="CA75" s="1280"/>
      <c r="CB75" s="1280"/>
      <c r="CC75" s="1280"/>
      <c r="CD75" s="1280"/>
      <c r="CE75" s="1280"/>
      <c r="CF75" s="1280">
        <v>6.2</v>
      </c>
      <c r="CG75" s="1280"/>
      <c r="CH75" s="1280"/>
      <c r="CI75" s="1280"/>
      <c r="CJ75" s="1280"/>
      <c r="CK75" s="1280"/>
      <c r="CL75" s="1280"/>
      <c r="CM75" s="1280"/>
      <c r="CN75" s="1280">
        <v>6.2</v>
      </c>
      <c r="CO75" s="1280"/>
      <c r="CP75" s="1280"/>
      <c r="CQ75" s="1280"/>
      <c r="CR75" s="1280"/>
      <c r="CS75" s="1280"/>
      <c r="CT75" s="1280"/>
      <c r="CU75" s="1280"/>
      <c r="CV75" s="1280">
        <v>6.6</v>
      </c>
      <c r="CW75" s="1280"/>
      <c r="CX75" s="1280"/>
      <c r="CY75" s="1280"/>
      <c r="CZ75" s="1280"/>
      <c r="DA75" s="1280"/>
      <c r="DB75" s="1280"/>
      <c r="DC75" s="1280"/>
    </row>
    <row r="76" spans="2:107" x14ac:dyDescent="0.15">
      <c r="B76" s="377"/>
      <c r="G76" s="1295"/>
      <c r="H76" s="1295"/>
      <c r="I76" s="1278"/>
      <c r="J76" s="1278"/>
      <c r="K76" s="1285"/>
      <c r="L76" s="1285"/>
      <c r="M76" s="1285"/>
      <c r="N76" s="1285"/>
      <c r="AM76" s="386"/>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7"/>
      <c r="G77" s="1278"/>
      <c r="H77" s="1278"/>
      <c r="I77" s="1278"/>
      <c r="J77" s="1278"/>
      <c r="K77" s="1279"/>
      <c r="L77" s="1279"/>
      <c r="M77" s="1279"/>
      <c r="N77" s="1279"/>
      <c r="AN77" s="1284" t="s">
        <v>613</v>
      </c>
      <c r="AO77" s="1284"/>
      <c r="AP77" s="1284"/>
      <c r="AQ77" s="1284"/>
      <c r="AR77" s="1284"/>
      <c r="AS77" s="1284"/>
      <c r="AT77" s="1284"/>
      <c r="AU77" s="1284"/>
      <c r="AV77" s="1284"/>
      <c r="AW77" s="1284"/>
      <c r="AX77" s="1284"/>
      <c r="AY77" s="1284"/>
      <c r="AZ77" s="1284"/>
      <c r="BA77" s="1284"/>
      <c r="BB77" s="1283" t="s">
        <v>611</v>
      </c>
      <c r="BC77" s="1283"/>
      <c r="BD77" s="1283"/>
      <c r="BE77" s="1283"/>
      <c r="BF77" s="1283"/>
      <c r="BG77" s="1283"/>
      <c r="BH77" s="1283"/>
      <c r="BI77" s="1283"/>
      <c r="BJ77" s="1283"/>
      <c r="BK77" s="1283"/>
      <c r="BL77" s="1283"/>
      <c r="BM77" s="1283"/>
      <c r="BN77" s="1283"/>
      <c r="BO77" s="1283"/>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7"/>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7"/>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616</v>
      </c>
      <c r="BC79" s="1283"/>
      <c r="BD79" s="1283"/>
      <c r="BE79" s="1283"/>
      <c r="BF79" s="1283"/>
      <c r="BG79" s="1283"/>
      <c r="BH79" s="1283"/>
      <c r="BI79" s="1283"/>
      <c r="BJ79" s="1283"/>
      <c r="BK79" s="1283"/>
      <c r="BL79" s="1283"/>
      <c r="BM79" s="1283"/>
      <c r="BN79" s="1283"/>
      <c r="BO79" s="1283"/>
      <c r="BP79" s="1280">
        <v>8.5</v>
      </c>
      <c r="BQ79" s="1280"/>
      <c r="BR79" s="1280"/>
      <c r="BS79" s="1280"/>
      <c r="BT79" s="1280"/>
      <c r="BU79" s="1280"/>
      <c r="BV79" s="1280"/>
      <c r="BW79" s="1280"/>
      <c r="BX79" s="1280">
        <v>8.6</v>
      </c>
      <c r="BY79" s="1280"/>
      <c r="BZ79" s="1280"/>
      <c r="CA79" s="1280"/>
      <c r="CB79" s="1280"/>
      <c r="CC79" s="1280"/>
      <c r="CD79" s="1280"/>
      <c r="CE79" s="1280"/>
      <c r="CF79" s="1280">
        <v>8.6</v>
      </c>
      <c r="CG79" s="1280"/>
      <c r="CH79" s="1280"/>
      <c r="CI79" s="1280"/>
      <c r="CJ79" s="1280"/>
      <c r="CK79" s="1280"/>
      <c r="CL79" s="1280"/>
      <c r="CM79" s="1280"/>
      <c r="CN79" s="1280">
        <v>7.4</v>
      </c>
      <c r="CO79" s="1280"/>
      <c r="CP79" s="1280"/>
      <c r="CQ79" s="1280"/>
      <c r="CR79" s="1280"/>
      <c r="CS79" s="1280"/>
      <c r="CT79" s="1280"/>
      <c r="CU79" s="1280"/>
      <c r="CV79" s="1280">
        <v>7.5</v>
      </c>
      <c r="CW79" s="1280"/>
      <c r="CX79" s="1280"/>
      <c r="CY79" s="1280"/>
      <c r="CZ79" s="1280"/>
      <c r="DA79" s="1280"/>
      <c r="DB79" s="1280"/>
      <c r="DC79" s="1280"/>
    </row>
    <row r="80" spans="2:107" x14ac:dyDescent="0.15">
      <c r="B80" s="377"/>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NEXcQCSdkjRztVzMJ9BKhk+kA6YQbAPlwO49/hlZtWhgfuCeflbUIpwF/lylzJ/KpJlW8/pmm7OFMDhyXFcu1A==" saltValue="+8w7W3SodiJ4brQ8eL1Fg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s9MAdiqsWVyC8xirJO1wlbAjouCHMXtcnQUuQnA2T6/1gi4PCzB7HYmDvs5nIOuy9rn8CI+o//KponXrHsUpIQ==" saltValue="x/GdZ+gYHIp5IZvqHk1k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521</v>
      </c>
    </row>
  </sheetData>
  <sheetProtection algorithmName="SHA-512" hashValue="S1lfGOxDuASicmau6oUdNio9JjgwXMLLwG17KQi0IqqCzNCZQuLXLocc7V2AyPw6eC3/XlUF6vO2z9FJY/l9TA==" saltValue="ucAXPoz/TzcdvUOh9xgL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182057</v>
      </c>
      <c r="E3" s="153"/>
      <c r="F3" s="154">
        <v>202870</v>
      </c>
      <c r="G3" s="155"/>
      <c r="H3" s="156"/>
    </row>
    <row r="4" spans="1:8" x14ac:dyDescent="0.15">
      <c r="A4" s="157"/>
      <c r="B4" s="158"/>
      <c r="C4" s="159"/>
      <c r="D4" s="160">
        <v>53610</v>
      </c>
      <c r="E4" s="161"/>
      <c r="F4" s="162">
        <v>79735</v>
      </c>
      <c r="G4" s="163"/>
      <c r="H4" s="164"/>
    </row>
    <row r="5" spans="1:8" x14ac:dyDescent="0.15">
      <c r="A5" s="145" t="s">
        <v>566</v>
      </c>
      <c r="B5" s="150"/>
      <c r="C5" s="151"/>
      <c r="D5" s="152">
        <v>377138</v>
      </c>
      <c r="E5" s="153"/>
      <c r="F5" s="154">
        <v>167497</v>
      </c>
      <c r="G5" s="155"/>
      <c r="H5" s="156"/>
    </row>
    <row r="6" spans="1:8" x14ac:dyDescent="0.15">
      <c r="A6" s="157"/>
      <c r="B6" s="158"/>
      <c r="C6" s="159"/>
      <c r="D6" s="160">
        <v>19971</v>
      </c>
      <c r="E6" s="161"/>
      <c r="F6" s="162">
        <v>82571</v>
      </c>
      <c r="G6" s="163"/>
      <c r="H6" s="164"/>
    </row>
    <row r="7" spans="1:8" x14ac:dyDescent="0.15">
      <c r="A7" s="145" t="s">
        <v>567</v>
      </c>
      <c r="B7" s="150"/>
      <c r="C7" s="151"/>
      <c r="D7" s="152">
        <v>162276</v>
      </c>
      <c r="E7" s="153"/>
      <c r="F7" s="154">
        <v>190274</v>
      </c>
      <c r="G7" s="155"/>
      <c r="H7" s="156"/>
    </row>
    <row r="8" spans="1:8" x14ac:dyDescent="0.15">
      <c r="A8" s="157"/>
      <c r="B8" s="158"/>
      <c r="C8" s="159"/>
      <c r="D8" s="160">
        <v>63176</v>
      </c>
      <c r="E8" s="161"/>
      <c r="F8" s="162">
        <v>88584</v>
      </c>
      <c r="G8" s="163"/>
      <c r="H8" s="164"/>
    </row>
    <row r="9" spans="1:8" x14ac:dyDescent="0.15">
      <c r="A9" s="145" t="s">
        <v>568</v>
      </c>
      <c r="B9" s="150"/>
      <c r="C9" s="151"/>
      <c r="D9" s="152">
        <v>161904</v>
      </c>
      <c r="E9" s="153"/>
      <c r="F9" s="154">
        <v>301035</v>
      </c>
      <c r="G9" s="155"/>
      <c r="H9" s="156"/>
    </row>
    <row r="10" spans="1:8" x14ac:dyDescent="0.15">
      <c r="A10" s="157"/>
      <c r="B10" s="158"/>
      <c r="C10" s="159"/>
      <c r="D10" s="160">
        <v>38708</v>
      </c>
      <c r="E10" s="161"/>
      <c r="F10" s="162">
        <v>154376</v>
      </c>
      <c r="G10" s="163"/>
      <c r="H10" s="164"/>
    </row>
    <row r="11" spans="1:8" x14ac:dyDescent="0.15">
      <c r="A11" s="145" t="s">
        <v>569</v>
      </c>
      <c r="B11" s="150"/>
      <c r="C11" s="151"/>
      <c r="D11" s="152">
        <v>358928</v>
      </c>
      <c r="E11" s="153"/>
      <c r="F11" s="154">
        <v>277467</v>
      </c>
      <c r="G11" s="155"/>
      <c r="H11" s="156"/>
    </row>
    <row r="12" spans="1:8" x14ac:dyDescent="0.15">
      <c r="A12" s="157"/>
      <c r="B12" s="158"/>
      <c r="C12" s="165"/>
      <c r="D12" s="160">
        <v>203121</v>
      </c>
      <c r="E12" s="161"/>
      <c r="F12" s="162">
        <v>128378</v>
      </c>
      <c r="G12" s="163"/>
      <c r="H12" s="164"/>
    </row>
    <row r="13" spans="1:8" x14ac:dyDescent="0.15">
      <c r="A13" s="145"/>
      <c r="B13" s="150"/>
      <c r="C13" s="166"/>
      <c r="D13" s="167">
        <v>248461</v>
      </c>
      <c r="E13" s="168"/>
      <c r="F13" s="169">
        <v>227829</v>
      </c>
      <c r="G13" s="170"/>
      <c r="H13" s="156"/>
    </row>
    <row r="14" spans="1:8" x14ac:dyDescent="0.15">
      <c r="A14" s="157"/>
      <c r="B14" s="158"/>
      <c r="C14" s="159"/>
      <c r="D14" s="160">
        <v>75717</v>
      </c>
      <c r="E14" s="161"/>
      <c r="F14" s="162">
        <v>106729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7.13</v>
      </c>
      <c r="C19" s="171">
        <f>ROUND(VALUE(SUBSTITUTE(実質収支比率等に係る経年分析!G$48,"▲","-")),2)</f>
        <v>5.83</v>
      </c>
      <c r="D19" s="171">
        <f>ROUND(VALUE(SUBSTITUTE(実質収支比率等に係る経年分析!H$48,"▲","-")),2)</f>
        <v>3.96</v>
      </c>
      <c r="E19" s="171">
        <f>ROUND(VALUE(SUBSTITUTE(実質収支比率等に係る経年分析!I$48,"▲","-")),2)</f>
        <v>5</v>
      </c>
      <c r="F19" s="171">
        <f>ROUND(VALUE(SUBSTITUTE(実質収支比率等に係る経年分析!J$48,"▲","-")),2)</f>
        <v>7.49</v>
      </c>
    </row>
    <row r="20" spans="1:11" x14ac:dyDescent="0.15">
      <c r="A20" s="171" t="s">
        <v>55</v>
      </c>
      <c r="B20" s="171">
        <f>ROUND(VALUE(SUBSTITUTE(実質収支比率等に係る経年分析!F$47,"▲","-")),2)</f>
        <v>40.340000000000003</v>
      </c>
      <c r="C20" s="171">
        <f>ROUND(VALUE(SUBSTITUTE(実質収支比率等に係る経年分析!G$47,"▲","-")),2)</f>
        <v>42.98</v>
      </c>
      <c r="D20" s="171">
        <f>ROUND(VALUE(SUBSTITUTE(実質収支比率等に係る経年分析!H$47,"▲","-")),2)</f>
        <v>41.75</v>
      </c>
      <c r="E20" s="171">
        <f>ROUND(VALUE(SUBSTITUTE(実質収支比率等に係る経年分析!I$47,"▲","-")),2)</f>
        <v>43.89</v>
      </c>
      <c r="F20" s="171">
        <f>ROUND(VALUE(SUBSTITUTE(実質収支比率等に係る経年分析!J$47,"▲","-")),2)</f>
        <v>36.729999999999997</v>
      </c>
    </row>
    <row r="21" spans="1:11" x14ac:dyDescent="0.15">
      <c r="A21" s="171" t="s">
        <v>56</v>
      </c>
      <c r="B21" s="171">
        <f>IF(ISNUMBER(VALUE(SUBSTITUTE(実質収支比率等に係る経年分析!F$49,"▲","-"))),ROUND(VALUE(SUBSTITUTE(実質収支比率等に係る経年分析!F$49,"▲","-")),2),NA())</f>
        <v>-28.46</v>
      </c>
      <c r="C21" s="171">
        <f>IF(ISNUMBER(VALUE(SUBSTITUTE(実質収支比率等に係る経年分析!G$49,"▲","-"))),ROUND(VALUE(SUBSTITUTE(実質収支比率等に係る経年分析!G$49,"▲","-")),2),NA())</f>
        <v>7.34</v>
      </c>
      <c r="D21" s="171">
        <f>IF(ISNUMBER(VALUE(SUBSTITUTE(実質収支比率等に係る経年分析!H$49,"▲","-"))),ROUND(VALUE(SUBSTITUTE(実質収支比率等に係る経年分析!H$49,"▲","-")),2),NA())</f>
        <v>-5.29</v>
      </c>
      <c r="E21" s="171">
        <f>IF(ISNUMBER(VALUE(SUBSTITUTE(実質収支比率等に係る経年分析!I$49,"▲","-"))),ROUND(VALUE(SUBSTITUTE(実質収支比率等に係る経年分析!I$49,"▲","-")),2),NA())</f>
        <v>2.98</v>
      </c>
      <c r="F21" s="171">
        <f>IF(ISNUMBER(VALUE(SUBSTITUTE(実質収支比率等に係る経年分析!J$49,"▲","-"))),ROUND(VALUE(SUBSTITUTE(実質収支比率等に係る経年分析!J$49,"▲","-")),2),NA())</f>
        <v>-2.96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0.66</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18.829999999999998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418</v>
      </c>
      <c r="E42" s="173"/>
      <c r="F42" s="173"/>
      <c r="G42" s="173">
        <f>'実質公債費比率（分子）の構造'!L$52</f>
        <v>426</v>
      </c>
      <c r="H42" s="173"/>
      <c r="I42" s="173"/>
      <c r="J42" s="173">
        <f>'実質公債費比率（分子）の構造'!M$52</f>
        <v>399</v>
      </c>
      <c r="K42" s="173"/>
      <c r="L42" s="173"/>
      <c r="M42" s="173">
        <f>'実質公債費比率（分子）の構造'!N$52</f>
        <v>384</v>
      </c>
      <c r="N42" s="173"/>
      <c r="O42" s="173"/>
      <c r="P42" s="173">
        <f>'実質公債費比率（分子）の構造'!O$52</f>
        <v>410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x14ac:dyDescent="0.15">
      <c r="A45" s="173" t="s">
        <v>66</v>
      </c>
      <c r="B45" s="173">
        <f>'実質公債費比率（分子）の構造'!K$49</f>
        <v>15</v>
      </c>
      <c r="C45" s="173"/>
      <c r="D45" s="173"/>
      <c r="E45" s="173">
        <f>'実質公債費比率（分子）の構造'!L$49</f>
        <v>19</v>
      </c>
      <c r="F45" s="173"/>
      <c r="G45" s="173"/>
      <c r="H45" s="173">
        <f>'実質公債費比率（分子）の構造'!M$49</f>
        <v>20</v>
      </c>
      <c r="I45" s="173"/>
      <c r="J45" s="173"/>
      <c r="K45" s="173">
        <f>'実質公債費比率（分子）の構造'!N$49</f>
        <v>20</v>
      </c>
      <c r="L45" s="173"/>
      <c r="M45" s="173"/>
      <c r="N45" s="173">
        <f>'実質公債費比率（分子）の構造'!O$49</f>
        <v>20</v>
      </c>
      <c r="O45" s="173"/>
      <c r="P45" s="173"/>
    </row>
    <row r="46" spans="1:16" x14ac:dyDescent="0.15">
      <c r="A46" s="173" t="s">
        <v>67</v>
      </c>
      <c r="B46" s="173">
        <f>'実質公債費比率（分子）の構造'!K$48</f>
        <v>69</v>
      </c>
      <c r="C46" s="173"/>
      <c r="D46" s="173"/>
      <c r="E46" s="173">
        <f>'実質公債費比率（分子）の構造'!L$48</f>
        <v>70</v>
      </c>
      <c r="F46" s="173"/>
      <c r="G46" s="173"/>
      <c r="H46" s="173">
        <f>'実質公債費比率（分子）の構造'!M$48</f>
        <v>74</v>
      </c>
      <c r="I46" s="173"/>
      <c r="J46" s="173"/>
      <c r="K46" s="173">
        <f>'実質公債費比率（分子）の構造'!N$48</f>
        <v>67</v>
      </c>
      <c r="L46" s="173"/>
      <c r="M46" s="173"/>
      <c r="N46" s="173">
        <f>'実質公債費比率（分子）の構造'!O$48</f>
        <v>67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479</v>
      </c>
      <c r="C49" s="173"/>
      <c r="D49" s="173"/>
      <c r="E49" s="173">
        <f>'実質公債費比率（分子）の構造'!L$45</f>
        <v>476</v>
      </c>
      <c r="F49" s="173"/>
      <c r="G49" s="173"/>
      <c r="H49" s="173">
        <f>'実質公債費比率（分子）の構造'!M$45</f>
        <v>458</v>
      </c>
      <c r="I49" s="173"/>
      <c r="J49" s="173"/>
      <c r="K49" s="173">
        <f>'実質公債費比率（分子）の構造'!N$45</f>
        <v>453</v>
      </c>
      <c r="L49" s="173"/>
      <c r="M49" s="173"/>
      <c r="N49" s="173">
        <f>'実質公債費比率（分子）の構造'!O$45</f>
        <v>514</v>
      </c>
      <c r="O49" s="173"/>
      <c r="P49" s="173"/>
    </row>
    <row r="50" spans="1:16" x14ac:dyDescent="0.15">
      <c r="A50" s="173" t="s">
        <v>71</v>
      </c>
      <c r="B50" s="173" t="e">
        <f>NA()</f>
        <v>#N/A</v>
      </c>
      <c r="C50" s="173">
        <f>IF(ISNUMBER('実質公債費比率（分子）の構造'!K$53),'実質公債費比率（分子）の構造'!K$53,NA())</f>
        <v>147</v>
      </c>
      <c r="D50" s="173" t="e">
        <f>NA()</f>
        <v>#N/A</v>
      </c>
      <c r="E50" s="173" t="e">
        <f>NA()</f>
        <v>#N/A</v>
      </c>
      <c r="F50" s="173">
        <f>IF(ISNUMBER('実質公債費比率（分子）の構造'!L$53),'実質公債費比率（分子）の構造'!L$53,NA())</f>
        <v>141</v>
      </c>
      <c r="G50" s="173" t="e">
        <f>NA()</f>
        <v>#N/A</v>
      </c>
      <c r="H50" s="173" t="e">
        <f>NA()</f>
        <v>#N/A</v>
      </c>
      <c r="I50" s="173">
        <f>IF(ISNUMBER('実質公債費比率（分子）の構造'!M$53),'実質公債費比率（分子）の構造'!M$53,NA())</f>
        <v>155</v>
      </c>
      <c r="J50" s="173" t="e">
        <f>NA()</f>
        <v>#N/A</v>
      </c>
      <c r="K50" s="173" t="e">
        <f>NA()</f>
        <v>#N/A</v>
      </c>
      <c r="L50" s="173">
        <f>IF(ISNUMBER('実質公債費比率（分子）の構造'!N$53),'実質公債費比率（分子）の構造'!N$53,NA())</f>
        <v>158</v>
      </c>
      <c r="M50" s="173" t="e">
        <f>NA()</f>
        <v>#N/A</v>
      </c>
      <c r="N50" s="173" t="e">
        <f>NA()</f>
        <v>#N/A</v>
      </c>
      <c r="O50" s="173">
        <f>IF(ISNUMBER('実質公債費比率（分子）の構造'!O$53),'実質公債費比率（分子）の構造'!O$53,NA())</f>
        <v>192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3640</v>
      </c>
      <c r="E56" s="172"/>
      <c r="F56" s="172"/>
      <c r="G56" s="172">
        <f>'将来負担比率（分子）の構造'!J$52</f>
        <v>4388</v>
      </c>
      <c r="H56" s="172"/>
      <c r="I56" s="172"/>
      <c r="J56" s="172">
        <f>'将来負担比率（分子）の構造'!K$52</f>
        <v>4369</v>
      </c>
      <c r="K56" s="172"/>
      <c r="L56" s="172"/>
      <c r="M56" s="172">
        <f>'将来負担比率（分子）の構造'!L$52</f>
        <v>4369</v>
      </c>
      <c r="N56" s="172"/>
      <c r="O56" s="172"/>
      <c r="P56" s="172">
        <f>'将来負担比率（分子）の構造'!M$52</f>
        <v>4774</v>
      </c>
    </row>
    <row r="57" spans="1:16" x14ac:dyDescent="0.15">
      <c r="A57" s="172" t="s">
        <v>42</v>
      </c>
      <c r="B57" s="172"/>
      <c r="C57" s="172"/>
      <c r="D57" s="172">
        <f>'将来負担比率（分子）の構造'!I$51</f>
        <v>235</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4402</v>
      </c>
      <c r="E58" s="172"/>
      <c r="F58" s="172"/>
      <c r="G58" s="172">
        <f>'将来負担比率（分子）の構造'!J$50</f>
        <v>3947</v>
      </c>
      <c r="H58" s="172"/>
      <c r="I58" s="172"/>
      <c r="J58" s="172">
        <f>'将来負担比率（分子）の構造'!K$50</f>
        <v>3892</v>
      </c>
      <c r="K58" s="172"/>
      <c r="L58" s="172"/>
      <c r="M58" s="172">
        <f>'将来負担比率（分子）の構造'!L$50</f>
        <v>3941</v>
      </c>
      <c r="N58" s="172"/>
      <c r="O58" s="172"/>
      <c r="P58" s="172">
        <f>'将来負担比率（分子）の構造'!M$50</f>
        <v>4137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713</v>
      </c>
      <c r="C62" s="172"/>
      <c r="D62" s="172"/>
      <c r="E62" s="172">
        <f>'将来負担比率（分子）の構造'!J$45</f>
        <v>922</v>
      </c>
      <c r="F62" s="172"/>
      <c r="G62" s="172"/>
      <c r="H62" s="172">
        <f>'将来負担比率（分子）の構造'!K$45</f>
        <v>900</v>
      </c>
      <c r="I62" s="172"/>
      <c r="J62" s="172"/>
      <c r="K62" s="172">
        <f>'将来負担比率（分子）の構造'!L$45</f>
        <v>628</v>
      </c>
      <c r="L62" s="172"/>
      <c r="M62" s="172"/>
      <c r="N62" s="172">
        <f>'将来負担比率（分子）の構造'!M$45</f>
        <v>828</v>
      </c>
      <c r="O62" s="172"/>
      <c r="P62" s="172"/>
    </row>
    <row r="63" spans="1:16" x14ac:dyDescent="0.15">
      <c r="A63" s="172" t="s">
        <v>34</v>
      </c>
      <c r="B63" s="172">
        <f>'将来負担比率（分子）の構造'!I$44</f>
        <v>127</v>
      </c>
      <c r="C63" s="172"/>
      <c r="D63" s="172"/>
      <c r="E63" s="172">
        <f>'将来負担比率（分子）の構造'!J$44</f>
        <v>109</v>
      </c>
      <c r="F63" s="172"/>
      <c r="G63" s="172"/>
      <c r="H63" s="172">
        <f>'将来負担比率（分子）の構造'!K$44</f>
        <v>90</v>
      </c>
      <c r="I63" s="172"/>
      <c r="J63" s="172"/>
      <c r="K63" s="172">
        <f>'将来負担比率（分子）の構造'!L$44</f>
        <v>70</v>
      </c>
      <c r="L63" s="172"/>
      <c r="M63" s="172"/>
      <c r="N63" s="172">
        <f>'将来負担比率（分子）の構造'!M$44</f>
        <v>51</v>
      </c>
      <c r="O63" s="172"/>
      <c r="P63" s="172"/>
    </row>
    <row r="64" spans="1:16" x14ac:dyDescent="0.15">
      <c r="A64" s="172" t="s">
        <v>33</v>
      </c>
      <c r="B64" s="172">
        <f>'将来負担比率（分子）の構造'!I$43</f>
        <v>563</v>
      </c>
      <c r="C64" s="172"/>
      <c r="D64" s="172"/>
      <c r="E64" s="172">
        <f>'将来負担比率（分子）の構造'!J$43</f>
        <v>559</v>
      </c>
      <c r="F64" s="172"/>
      <c r="G64" s="172"/>
      <c r="H64" s="172">
        <f>'将来負担比率（分子）の構造'!K$43</f>
        <v>567</v>
      </c>
      <c r="I64" s="172"/>
      <c r="J64" s="172"/>
      <c r="K64" s="172">
        <f>'将来負担比率（分子）の構造'!L$43</f>
        <v>664</v>
      </c>
      <c r="L64" s="172"/>
      <c r="M64" s="172"/>
      <c r="N64" s="172">
        <f>'将来負担比率（分子）の構造'!M$43</f>
        <v>732</v>
      </c>
      <c r="O64" s="172"/>
      <c r="P64" s="172"/>
    </row>
    <row r="65" spans="1:16" x14ac:dyDescent="0.15">
      <c r="A65" s="172" t="s">
        <v>32</v>
      </c>
      <c r="B65" s="172">
        <f>'将来負担比率（分子）の構造'!I$42</f>
        <v>11</v>
      </c>
      <c r="C65" s="172"/>
      <c r="D65" s="172"/>
      <c r="E65" s="172">
        <f>'将来負担比率（分子）の構造'!J$42</f>
        <v>2</v>
      </c>
      <c r="F65" s="172"/>
      <c r="G65" s="172"/>
      <c r="H65" s="172">
        <f>'将来負担比率（分子）の構造'!K$42</f>
        <v>1</v>
      </c>
      <c r="I65" s="172"/>
      <c r="J65" s="172"/>
      <c r="K65" s="172">
        <f>'将来負担比率（分子）の構造'!L$42</f>
        <v>0</v>
      </c>
      <c r="L65" s="172"/>
      <c r="M65" s="172"/>
      <c r="N65" s="172" t="str">
        <f>'将来負担比率（分子）の構造'!M$42</f>
        <v>-</v>
      </c>
      <c r="O65" s="172"/>
      <c r="P65" s="172"/>
    </row>
    <row r="66" spans="1:16" x14ac:dyDescent="0.15">
      <c r="A66" s="172" t="s">
        <v>31</v>
      </c>
      <c r="B66" s="172">
        <f>'将来負担比率（分子）の構造'!I$41</f>
        <v>4743</v>
      </c>
      <c r="C66" s="172"/>
      <c r="D66" s="172"/>
      <c r="E66" s="172">
        <f>'将来負担比率（分子）の構造'!J$41</f>
        <v>5141</v>
      </c>
      <c r="F66" s="172"/>
      <c r="G66" s="172"/>
      <c r="H66" s="172">
        <f>'将来負担比率（分子）の構造'!K$41</f>
        <v>5010</v>
      </c>
      <c r="I66" s="172"/>
      <c r="J66" s="172"/>
      <c r="K66" s="172">
        <f>'将来負担比率（分子）の構造'!L$41</f>
        <v>4891</v>
      </c>
      <c r="L66" s="172"/>
      <c r="M66" s="172"/>
      <c r="N66" s="172">
        <f>'将来負担比率（分子）の構造'!M$41</f>
        <v>5395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1152</v>
      </c>
      <c r="C72" s="176">
        <f>基金残高に係る経年分析!G55</f>
        <v>1264</v>
      </c>
      <c r="D72" s="176">
        <f>基金残高に係る経年分析!H55</f>
        <v>1158</v>
      </c>
    </row>
    <row r="73" spans="1:16" x14ac:dyDescent="0.15">
      <c r="A73" s="175" t="s">
        <v>78</v>
      </c>
      <c r="B73" s="176">
        <f>基金残高に係る経年分析!F56</f>
        <v>528</v>
      </c>
      <c r="C73" s="176">
        <f>基金残高に係る経年分析!G56</f>
        <v>614</v>
      </c>
      <c r="D73" s="176">
        <f>基金残高に係る経年分析!H56</f>
        <v>811</v>
      </c>
    </row>
    <row r="74" spans="1:16" x14ac:dyDescent="0.15">
      <c r="A74" s="175" t="s">
        <v>79</v>
      </c>
      <c r="B74" s="176">
        <f>基金残高に係る経年分析!F57</f>
        <v>2135</v>
      </c>
      <c r="C74" s="176">
        <f>基金残高に係る経年分析!G57</f>
        <v>1992</v>
      </c>
      <c r="D74" s="176">
        <f>基金残高に係る経年分析!H57</f>
        <v>2095</v>
      </c>
    </row>
  </sheetData>
  <sheetProtection algorithmName="SHA-512" hashValue="1x3+Ga8ylB09jyzxGh02MH2zJI3enu0AfAEfVPGq3utdP2kx7CyLqsKSjXXoGVGy0G8KgjpQgTeDZbe8rJfg+Q==" saltValue="XiakaRtFEtTPk3RiS+clY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214</v>
      </c>
      <c r="DI1" s="784"/>
      <c r="DJ1" s="784"/>
      <c r="DK1" s="784"/>
      <c r="DL1" s="784"/>
      <c r="DM1" s="784"/>
      <c r="DN1" s="785"/>
      <c r="DO1" s="212"/>
      <c r="DP1" s="783" t="s">
        <v>215</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5" t="s">
        <v>217</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218</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219</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15">
      <c r="B4" s="725" t="s">
        <v>1</v>
      </c>
      <c r="C4" s="726"/>
      <c r="D4" s="726"/>
      <c r="E4" s="726"/>
      <c r="F4" s="726"/>
      <c r="G4" s="726"/>
      <c r="H4" s="726"/>
      <c r="I4" s="726"/>
      <c r="J4" s="726"/>
      <c r="K4" s="726"/>
      <c r="L4" s="726"/>
      <c r="M4" s="726"/>
      <c r="N4" s="726"/>
      <c r="O4" s="726"/>
      <c r="P4" s="726"/>
      <c r="Q4" s="727"/>
      <c r="R4" s="725" t="s">
        <v>220</v>
      </c>
      <c r="S4" s="726"/>
      <c r="T4" s="726"/>
      <c r="U4" s="726"/>
      <c r="V4" s="726"/>
      <c r="W4" s="726"/>
      <c r="X4" s="726"/>
      <c r="Y4" s="727"/>
      <c r="Z4" s="725" t="s">
        <v>221</v>
      </c>
      <c r="AA4" s="726"/>
      <c r="AB4" s="726"/>
      <c r="AC4" s="727"/>
      <c r="AD4" s="725" t="s">
        <v>222</v>
      </c>
      <c r="AE4" s="726"/>
      <c r="AF4" s="726"/>
      <c r="AG4" s="726"/>
      <c r="AH4" s="726"/>
      <c r="AI4" s="726"/>
      <c r="AJ4" s="726"/>
      <c r="AK4" s="727"/>
      <c r="AL4" s="725" t="s">
        <v>221</v>
      </c>
      <c r="AM4" s="726"/>
      <c r="AN4" s="726"/>
      <c r="AO4" s="727"/>
      <c r="AP4" s="786" t="s">
        <v>223</v>
      </c>
      <c r="AQ4" s="786"/>
      <c r="AR4" s="786"/>
      <c r="AS4" s="786"/>
      <c r="AT4" s="786"/>
      <c r="AU4" s="786"/>
      <c r="AV4" s="786"/>
      <c r="AW4" s="786"/>
      <c r="AX4" s="786"/>
      <c r="AY4" s="786"/>
      <c r="AZ4" s="786"/>
      <c r="BA4" s="786"/>
      <c r="BB4" s="786"/>
      <c r="BC4" s="786"/>
      <c r="BD4" s="786"/>
      <c r="BE4" s="786"/>
      <c r="BF4" s="786"/>
      <c r="BG4" s="786" t="s">
        <v>224</v>
      </c>
      <c r="BH4" s="786"/>
      <c r="BI4" s="786"/>
      <c r="BJ4" s="786"/>
      <c r="BK4" s="786"/>
      <c r="BL4" s="786"/>
      <c r="BM4" s="786"/>
      <c r="BN4" s="786"/>
      <c r="BO4" s="786" t="s">
        <v>221</v>
      </c>
      <c r="BP4" s="786"/>
      <c r="BQ4" s="786"/>
      <c r="BR4" s="786"/>
      <c r="BS4" s="786" t="s">
        <v>225</v>
      </c>
      <c r="BT4" s="786"/>
      <c r="BU4" s="786"/>
      <c r="BV4" s="786"/>
      <c r="BW4" s="786"/>
      <c r="BX4" s="786"/>
      <c r="BY4" s="786"/>
      <c r="BZ4" s="786"/>
      <c r="CA4" s="786"/>
      <c r="CB4" s="786"/>
      <c r="CD4" s="768" t="s">
        <v>226</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1" customFormat="1" ht="11.25" customHeight="1" x14ac:dyDescent="0.15">
      <c r="B5" s="732" t="s">
        <v>227</v>
      </c>
      <c r="C5" s="733"/>
      <c r="D5" s="733"/>
      <c r="E5" s="733"/>
      <c r="F5" s="733"/>
      <c r="G5" s="733"/>
      <c r="H5" s="733"/>
      <c r="I5" s="733"/>
      <c r="J5" s="733"/>
      <c r="K5" s="733"/>
      <c r="L5" s="733"/>
      <c r="M5" s="733"/>
      <c r="N5" s="733"/>
      <c r="O5" s="733"/>
      <c r="P5" s="733"/>
      <c r="Q5" s="734"/>
      <c r="R5" s="719">
        <v>527420</v>
      </c>
      <c r="S5" s="720"/>
      <c r="T5" s="720"/>
      <c r="U5" s="720"/>
      <c r="V5" s="720"/>
      <c r="W5" s="720"/>
      <c r="X5" s="720"/>
      <c r="Y5" s="763"/>
      <c r="Z5" s="781">
        <v>8.3000000000000007</v>
      </c>
      <c r="AA5" s="781"/>
      <c r="AB5" s="781"/>
      <c r="AC5" s="781"/>
      <c r="AD5" s="782">
        <v>527420</v>
      </c>
      <c r="AE5" s="782"/>
      <c r="AF5" s="782"/>
      <c r="AG5" s="782"/>
      <c r="AH5" s="782"/>
      <c r="AI5" s="782"/>
      <c r="AJ5" s="782"/>
      <c r="AK5" s="782"/>
      <c r="AL5" s="764">
        <v>17</v>
      </c>
      <c r="AM5" s="737"/>
      <c r="AN5" s="737"/>
      <c r="AO5" s="765"/>
      <c r="AP5" s="732" t="s">
        <v>228</v>
      </c>
      <c r="AQ5" s="733"/>
      <c r="AR5" s="733"/>
      <c r="AS5" s="733"/>
      <c r="AT5" s="733"/>
      <c r="AU5" s="733"/>
      <c r="AV5" s="733"/>
      <c r="AW5" s="733"/>
      <c r="AX5" s="733"/>
      <c r="AY5" s="733"/>
      <c r="AZ5" s="733"/>
      <c r="BA5" s="733"/>
      <c r="BB5" s="733"/>
      <c r="BC5" s="733"/>
      <c r="BD5" s="733"/>
      <c r="BE5" s="733"/>
      <c r="BF5" s="734"/>
      <c r="BG5" s="666">
        <v>525615</v>
      </c>
      <c r="BH5" s="667"/>
      <c r="BI5" s="667"/>
      <c r="BJ5" s="667"/>
      <c r="BK5" s="667"/>
      <c r="BL5" s="667"/>
      <c r="BM5" s="667"/>
      <c r="BN5" s="668"/>
      <c r="BO5" s="693">
        <v>99.7</v>
      </c>
      <c r="BP5" s="693"/>
      <c r="BQ5" s="693"/>
      <c r="BR5" s="693"/>
      <c r="BS5" s="694">
        <v>5857</v>
      </c>
      <c r="BT5" s="694"/>
      <c r="BU5" s="694"/>
      <c r="BV5" s="694"/>
      <c r="BW5" s="694"/>
      <c r="BX5" s="694"/>
      <c r="BY5" s="694"/>
      <c r="BZ5" s="694"/>
      <c r="CA5" s="694"/>
      <c r="CB5" s="752"/>
      <c r="CD5" s="768" t="s">
        <v>223</v>
      </c>
      <c r="CE5" s="769"/>
      <c r="CF5" s="769"/>
      <c r="CG5" s="769"/>
      <c r="CH5" s="769"/>
      <c r="CI5" s="769"/>
      <c r="CJ5" s="769"/>
      <c r="CK5" s="769"/>
      <c r="CL5" s="769"/>
      <c r="CM5" s="769"/>
      <c r="CN5" s="769"/>
      <c r="CO5" s="769"/>
      <c r="CP5" s="769"/>
      <c r="CQ5" s="770"/>
      <c r="CR5" s="768" t="s">
        <v>229</v>
      </c>
      <c r="CS5" s="769"/>
      <c r="CT5" s="769"/>
      <c r="CU5" s="769"/>
      <c r="CV5" s="769"/>
      <c r="CW5" s="769"/>
      <c r="CX5" s="769"/>
      <c r="CY5" s="770"/>
      <c r="CZ5" s="768" t="s">
        <v>221</v>
      </c>
      <c r="DA5" s="769"/>
      <c r="DB5" s="769"/>
      <c r="DC5" s="770"/>
      <c r="DD5" s="768" t="s">
        <v>230</v>
      </c>
      <c r="DE5" s="769"/>
      <c r="DF5" s="769"/>
      <c r="DG5" s="769"/>
      <c r="DH5" s="769"/>
      <c r="DI5" s="769"/>
      <c r="DJ5" s="769"/>
      <c r="DK5" s="769"/>
      <c r="DL5" s="769"/>
      <c r="DM5" s="769"/>
      <c r="DN5" s="769"/>
      <c r="DO5" s="769"/>
      <c r="DP5" s="770"/>
      <c r="DQ5" s="768" t="s">
        <v>231</v>
      </c>
      <c r="DR5" s="769"/>
      <c r="DS5" s="769"/>
      <c r="DT5" s="769"/>
      <c r="DU5" s="769"/>
      <c r="DV5" s="769"/>
      <c r="DW5" s="769"/>
      <c r="DX5" s="769"/>
      <c r="DY5" s="769"/>
      <c r="DZ5" s="769"/>
      <c r="EA5" s="769"/>
      <c r="EB5" s="769"/>
      <c r="EC5" s="770"/>
    </row>
    <row r="6" spans="2:143" ht="11.25" customHeight="1" x14ac:dyDescent="0.15">
      <c r="B6" s="663" t="s">
        <v>232</v>
      </c>
      <c r="C6" s="664"/>
      <c r="D6" s="664"/>
      <c r="E6" s="664"/>
      <c r="F6" s="664"/>
      <c r="G6" s="664"/>
      <c r="H6" s="664"/>
      <c r="I6" s="664"/>
      <c r="J6" s="664"/>
      <c r="K6" s="664"/>
      <c r="L6" s="664"/>
      <c r="M6" s="664"/>
      <c r="N6" s="664"/>
      <c r="O6" s="664"/>
      <c r="P6" s="664"/>
      <c r="Q6" s="665"/>
      <c r="R6" s="666">
        <v>83644</v>
      </c>
      <c r="S6" s="667"/>
      <c r="T6" s="667"/>
      <c r="U6" s="667"/>
      <c r="V6" s="667"/>
      <c r="W6" s="667"/>
      <c r="X6" s="667"/>
      <c r="Y6" s="668"/>
      <c r="Z6" s="693">
        <v>1.3</v>
      </c>
      <c r="AA6" s="693"/>
      <c r="AB6" s="693"/>
      <c r="AC6" s="693"/>
      <c r="AD6" s="694">
        <v>83644</v>
      </c>
      <c r="AE6" s="694"/>
      <c r="AF6" s="694"/>
      <c r="AG6" s="694"/>
      <c r="AH6" s="694"/>
      <c r="AI6" s="694"/>
      <c r="AJ6" s="694"/>
      <c r="AK6" s="694"/>
      <c r="AL6" s="669">
        <v>2.7</v>
      </c>
      <c r="AM6" s="670"/>
      <c r="AN6" s="670"/>
      <c r="AO6" s="695"/>
      <c r="AP6" s="663" t="s">
        <v>233</v>
      </c>
      <c r="AQ6" s="664"/>
      <c r="AR6" s="664"/>
      <c r="AS6" s="664"/>
      <c r="AT6" s="664"/>
      <c r="AU6" s="664"/>
      <c r="AV6" s="664"/>
      <c r="AW6" s="664"/>
      <c r="AX6" s="664"/>
      <c r="AY6" s="664"/>
      <c r="AZ6" s="664"/>
      <c r="BA6" s="664"/>
      <c r="BB6" s="664"/>
      <c r="BC6" s="664"/>
      <c r="BD6" s="664"/>
      <c r="BE6" s="664"/>
      <c r="BF6" s="665"/>
      <c r="BG6" s="666">
        <v>525615</v>
      </c>
      <c r="BH6" s="667"/>
      <c r="BI6" s="667"/>
      <c r="BJ6" s="667"/>
      <c r="BK6" s="667"/>
      <c r="BL6" s="667"/>
      <c r="BM6" s="667"/>
      <c r="BN6" s="668"/>
      <c r="BO6" s="693">
        <v>99.7</v>
      </c>
      <c r="BP6" s="693"/>
      <c r="BQ6" s="693"/>
      <c r="BR6" s="693"/>
      <c r="BS6" s="694">
        <v>5857</v>
      </c>
      <c r="BT6" s="694"/>
      <c r="BU6" s="694"/>
      <c r="BV6" s="694"/>
      <c r="BW6" s="694"/>
      <c r="BX6" s="694"/>
      <c r="BY6" s="694"/>
      <c r="BZ6" s="694"/>
      <c r="CA6" s="694"/>
      <c r="CB6" s="752"/>
      <c r="CD6" s="722" t="s">
        <v>234</v>
      </c>
      <c r="CE6" s="723"/>
      <c r="CF6" s="723"/>
      <c r="CG6" s="723"/>
      <c r="CH6" s="723"/>
      <c r="CI6" s="723"/>
      <c r="CJ6" s="723"/>
      <c r="CK6" s="723"/>
      <c r="CL6" s="723"/>
      <c r="CM6" s="723"/>
      <c r="CN6" s="723"/>
      <c r="CO6" s="723"/>
      <c r="CP6" s="723"/>
      <c r="CQ6" s="724"/>
      <c r="CR6" s="666">
        <v>64761</v>
      </c>
      <c r="CS6" s="667"/>
      <c r="CT6" s="667"/>
      <c r="CU6" s="667"/>
      <c r="CV6" s="667"/>
      <c r="CW6" s="667"/>
      <c r="CX6" s="667"/>
      <c r="CY6" s="668"/>
      <c r="CZ6" s="764">
        <v>1.1000000000000001</v>
      </c>
      <c r="DA6" s="737"/>
      <c r="DB6" s="737"/>
      <c r="DC6" s="767"/>
      <c r="DD6" s="672" t="s">
        <v>128</v>
      </c>
      <c r="DE6" s="667"/>
      <c r="DF6" s="667"/>
      <c r="DG6" s="667"/>
      <c r="DH6" s="667"/>
      <c r="DI6" s="667"/>
      <c r="DJ6" s="667"/>
      <c r="DK6" s="667"/>
      <c r="DL6" s="667"/>
      <c r="DM6" s="667"/>
      <c r="DN6" s="667"/>
      <c r="DO6" s="667"/>
      <c r="DP6" s="668"/>
      <c r="DQ6" s="672">
        <v>64761</v>
      </c>
      <c r="DR6" s="667"/>
      <c r="DS6" s="667"/>
      <c r="DT6" s="667"/>
      <c r="DU6" s="667"/>
      <c r="DV6" s="667"/>
      <c r="DW6" s="667"/>
      <c r="DX6" s="667"/>
      <c r="DY6" s="667"/>
      <c r="DZ6" s="667"/>
      <c r="EA6" s="667"/>
      <c r="EB6" s="667"/>
      <c r="EC6" s="707"/>
    </row>
    <row r="7" spans="2:143" ht="11.25" customHeight="1" x14ac:dyDescent="0.15">
      <c r="B7" s="663" t="s">
        <v>235</v>
      </c>
      <c r="C7" s="664"/>
      <c r="D7" s="664"/>
      <c r="E7" s="664"/>
      <c r="F7" s="664"/>
      <c r="G7" s="664"/>
      <c r="H7" s="664"/>
      <c r="I7" s="664"/>
      <c r="J7" s="664"/>
      <c r="K7" s="664"/>
      <c r="L7" s="664"/>
      <c r="M7" s="664"/>
      <c r="N7" s="664"/>
      <c r="O7" s="664"/>
      <c r="P7" s="664"/>
      <c r="Q7" s="665"/>
      <c r="R7" s="666">
        <v>410</v>
      </c>
      <c r="S7" s="667"/>
      <c r="T7" s="667"/>
      <c r="U7" s="667"/>
      <c r="V7" s="667"/>
      <c r="W7" s="667"/>
      <c r="X7" s="667"/>
      <c r="Y7" s="668"/>
      <c r="Z7" s="693">
        <v>0</v>
      </c>
      <c r="AA7" s="693"/>
      <c r="AB7" s="693"/>
      <c r="AC7" s="693"/>
      <c r="AD7" s="694">
        <v>410</v>
      </c>
      <c r="AE7" s="694"/>
      <c r="AF7" s="694"/>
      <c r="AG7" s="694"/>
      <c r="AH7" s="694"/>
      <c r="AI7" s="694"/>
      <c r="AJ7" s="694"/>
      <c r="AK7" s="694"/>
      <c r="AL7" s="669">
        <v>0</v>
      </c>
      <c r="AM7" s="670"/>
      <c r="AN7" s="670"/>
      <c r="AO7" s="695"/>
      <c r="AP7" s="663" t="s">
        <v>236</v>
      </c>
      <c r="AQ7" s="664"/>
      <c r="AR7" s="664"/>
      <c r="AS7" s="664"/>
      <c r="AT7" s="664"/>
      <c r="AU7" s="664"/>
      <c r="AV7" s="664"/>
      <c r="AW7" s="664"/>
      <c r="AX7" s="664"/>
      <c r="AY7" s="664"/>
      <c r="AZ7" s="664"/>
      <c r="BA7" s="664"/>
      <c r="BB7" s="664"/>
      <c r="BC7" s="664"/>
      <c r="BD7" s="664"/>
      <c r="BE7" s="664"/>
      <c r="BF7" s="665"/>
      <c r="BG7" s="666">
        <v>250793</v>
      </c>
      <c r="BH7" s="667"/>
      <c r="BI7" s="667"/>
      <c r="BJ7" s="667"/>
      <c r="BK7" s="667"/>
      <c r="BL7" s="667"/>
      <c r="BM7" s="667"/>
      <c r="BN7" s="668"/>
      <c r="BO7" s="693">
        <v>47.6</v>
      </c>
      <c r="BP7" s="693"/>
      <c r="BQ7" s="693"/>
      <c r="BR7" s="693"/>
      <c r="BS7" s="694">
        <v>5857</v>
      </c>
      <c r="BT7" s="694"/>
      <c r="BU7" s="694"/>
      <c r="BV7" s="694"/>
      <c r="BW7" s="694"/>
      <c r="BX7" s="694"/>
      <c r="BY7" s="694"/>
      <c r="BZ7" s="694"/>
      <c r="CA7" s="694"/>
      <c r="CB7" s="752"/>
      <c r="CD7" s="708" t="s">
        <v>237</v>
      </c>
      <c r="CE7" s="705"/>
      <c r="CF7" s="705"/>
      <c r="CG7" s="705"/>
      <c r="CH7" s="705"/>
      <c r="CI7" s="705"/>
      <c r="CJ7" s="705"/>
      <c r="CK7" s="705"/>
      <c r="CL7" s="705"/>
      <c r="CM7" s="705"/>
      <c r="CN7" s="705"/>
      <c r="CO7" s="705"/>
      <c r="CP7" s="705"/>
      <c r="CQ7" s="706"/>
      <c r="CR7" s="666">
        <v>1292334</v>
      </c>
      <c r="CS7" s="667"/>
      <c r="CT7" s="667"/>
      <c r="CU7" s="667"/>
      <c r="CV7" s="667"/>
      <c r="CW7" s="667"/>
      <c r="CX7" s="667"/>
      <c r="CY7" s="668"/>
      <c r="CZ7" s="693">
        <v>21.2</v>
      </c>
      <c r="DA7" s="693"/>
      <c r="DB7" s="693"/>
      <c r="DC7" s="693"/>
      <c r="DD7" s="672">
        <v>228270</v>
      </c>
      <c r="DE7" s="667"/>
      <c r="DF7" s="667"/>
      <c r="DG7" s="667"/>
      <c r="DH7" s="667"/>
      <c r="DI7" s="667"/>
      <c r="DJ7" s="667"/>
      <c r="DK7" s="667"/>
      <c r="DL7" s="667"/>
      <c r="DM7" s="667"/>
      <c r="DN7" s="667"/>
      <c r="DO7" s="667"/>
      <c r="DP7" s="668"/>
      <c r="DQ7" s="672">
        <v>956748</v>
      </c>
      <c r="DR7" s="667"/>
      <c r="DS7" s="667"/>
      <c r="DT7" s="667"/>
      <c r="DU7" s="667"/>
      <c r="DV7" s="667"/>
      <c r="DW7" s="667"/>
      <c r="DX7" s="667"/>
      <c r="DY7" s="667"/>
      <c r="DZ7" s="667"/>
      <c r="EA7" s="667"/>
      <c r="EB7" s="667"/>
      <c r="EC7" s="707"/>
    </row>
    <row r="8" spans="2:143" ht="11.25" customHeight="1" x14ac:dyDescent="0.15">
      <c r="B8" s="663" t="s">
        <v>238</v>
      </c>
      <c r="C8" s="664"/>
      <c r="D8" s="664"/>
      <c r="E8" s="664"/>
      <c r="F8" s="664"/>
      <c r="G8" s="664"/>
      <c r="H8" s="664"/>
      <c r="I8" s="664"/>
      <c r="J8" s="664"/>
      <c r="K8" s="664"/>
      <c r="L8" s="664"/>
      <c r="M8" s="664"/>
      <c r="N8" s="664"/>
      <c r="O8" s="664"/>
      <c r="P8" s="664"/>
      <c r="Q8" s="665"/>
      <c r="R8" s="666">
        <v>2133</v>
      </c>
      <c r="S8" s="667"/>
      <c r="T8" s="667"/>
      <c r="U8" s="667"/>
      <c r="V8" s="667"/>
      <c r="W8" s="667"/>
      <c r="X8" s="667"/>
      <c r="Y8" s="668"/>
      <c r="Z8" s="693">
        <v>0</v>
      </c>
      <c r="AA8" s="693"/>
      <c r="AB8" s="693"/>
      <c r="AC8" s="693"/>
      <c r="AD8" s="694">
        <v>2133</v>
      </c>
      <c r="AE8" s="694"/>
      <c r="AF8" s="694"/>
      <c r="AG8" s="694"/>
      <c r="AH8" s="694"/>
      <c r="AI8" s="694"/>
      <c r="AJ8" s="694"/>
      <c r="AK8" s="694"/>
      <c r="AL8" s="669">
        <v>0.1</v>
      </c>
      <c r="AM8" s="670"/>
      <c r="AN8" s="670"/>
      <c r="AO8" s="695"/>
      <c r="AP8" s="663" t="s">
        <v>239</v>
      </c>
      <c r="AQ8" s="664"/>
      <c r="AR8" s="664"/>
      <c r="AS8" s="664"/>
      <c r="AT8" s="664"/>
      <c r="AU8" s="664"/>
      <c r="AV8" s="664"/>
      <c r="AW8" s="664"/>
      <c r="AX8" s="664"/>
      <c r="AY8" s="664"/>
      <c r="AZ8" s="664"/>
      <c r="BA8" s="664"/>
      <c r="BB8" s="664"/>
      <c r="BC8" s="664"/>
      <c r="BD8" s="664"/>
      <c r="BE8" s="664"/>
      <c r="BF8" s="665"/>
      <c r="BG8" s="666">
        <v>7199</v>
      </c>
      <c r="BH8" s="667"/>
      <c r="BI8" s="667"/>
      <c r="BJ8" s="667"/>
      <c r="BK8" s="667"/>
      <c r="BL8" s="667"/>
      <c r="BM8" s="667"/>
      <c r="BN8" s="668"/>
      <c r="BO8" s="693">
        <v>1.4</v>
      </c>
      <c r="BP8" s="693"/>
      <c r="BQ8" s="693"/>
      <c r="BR8" s="693"/>
      <c r="BS8" s="694" t="s">
        <v>128</v>
      </c>
      <c r="BT8" s="694"/>
      <c r="BU8" s="694"/>
      <c r="BV8" s="694"/>
      <c r="BW8" s="694"/>
      <c r="BX8" s="694"/>
      <c r="BY8" s="694"/>
      <c r="BZ8" s="694"/>
      <c r="CA8" s="694"/>
      <c r="CB8" s="752"/>
      <c r="CD8" s="708" t="s">
        <v>240</v>
      </c>
      <c r="CE8" s="705"/>
      <c r="CF8" s="705"/>
      <c r="CG8" s="705"/>
      <c r="CH8" s="705"/>
      <c r="CI8" s="705"/>
      <c r="CJ8" s="705"/>
      <c r="CK8" s="705"/>
      <c r="CL8" s="705"/>
      <c r="CM8" s="705"/>
      <c r="CN8" s="705"/>
      <c r="CO8" s="705"/>
      <c r="CP8" s="705"/>
      <c r="CQ8" s="706"/>
      <c r="CR8" s="666">
        <v>1003034</v>
      </c>
      <c r="CS8" s="667"/>
      <c r="CT8" s="667"/>
      <c r="CU8" s="667"/>
      <c r="CV8" s="667"/>
      <c r="CW8" s="667"/>
      <c r="CX8" s="667"/>
      <c r="CY8" s="668"/>
      <c r="CZ8" s="693">
        <v>16.399999999999999</v>
      </c>
      <c r="DA8" s="693"/>
      <c r="DB8" s="693"/>
      <c r="DC8" s="693"/>
      <c r="DD8" s="672">
        <v>4816</v>
      </c>
      <c r="DE8" s="667"/>
      <c r="DF8" s="667"/>
      <c r="DG8" s="667"/>
      <c r="DH8" s="667"/>
      <c r="DI8" s="667"/>
      <c r="DJ8" s="667"/>
      <c r="DK8" s="667"/>
      <c r="DL8" s="667"/>
      <c r="DM8" s="667"/>
      <c r="DN8" s="667"/>
      <c r="DO8" s="667"/>
      <c r="DP8" s="668"/>
      <c r="DQ8" s="672">
        <v>573600</v>
      </c>
      <c r="DR8" s="667"/>
      <c r="DS8" s="667"/>
      <c r="DT8" s="667"/>
      <c r="DU8" s="667"/>
      <c r="DV8" s="667"/>
      <c r="DW8" s="667"/>
      <c r="DX8" s="667"/>
      <c r="DY8" s="667"/>
      <c r="DZ8" s="667"/>
      <c r="EA8" s="667"/>
      <c r="EB8" s="667"/>
      <c r="EC8" s="707"/>
    </row>
    <row r="9" spans="2:143" ht="11.25" customHeight="1" x14ac:dyDescent="0.15">
      <c r="B9" s="663" t="s">
        <v>241</v>
      </c>
      <c r="C9" s="664"/>
      <c r="D9" s="664"/>
      <c r="E9" s="664"/>
      <c r="F9" s="664"/>
      <c r="G9" s="664"/>
      <c r="H9" s="664"/>
      <c r="I9" s="664"/>
      <c r="J9" s="664"/>
      <c r="K9" s="664"/>
      <c r="L9" s="664"/>
      <c r="M9" s="664"/>
      <c r="N9" s="664"/>
      <c r="O9" s="664"/>
      <c r="P9" s="664"/>
      <c r="Q9" s="665"/>
      <c r="R9" s="666">
        <v>2615</v>
      </c>
      <c r="S9" s="667"/>
      <c r="T9" s="667"/>
      <c r="U9" s="667"/>
      <c r="V9" s="667"/>
      <c r="W9" s="667"/>
      <c r="X9" s="667"/>
      <c r="Y9" s="668"/>
      <c r="Z9" s="693">
        <v>0</v>
      </c>
      <c r="AA9" s="693"/>
      <c r="AB9" s="693"/>
      <c r="AC9" s="693"/>
      <c r="AD9" s="694">
        <v>2615</v>
      </c>
      <c r="AE9" s="694"/>
      <c r="AF9" s="694"/>
      <c r="AG9" s="694"/>
      <c r="AH9" s="694"/>
      <c r="AI9" s="694"/>
      <c r="AJ9" s="694"/>
      <c r="AK9" s="694"/>
      <c r="AL9" s="669">
        <v>0.1</v>
      </c>
      <c r="AM9" s="670"/>
      <c r="AN9" s="670"/>
      <c r="AO9" s="695"/>
      <c r="AP9" s="663" t="s">
        <v>242</v>
      </c>
      <c r="AQ9" s="664"/>
      <c r="AR9" s="664"/>
      <c r="AS9" s="664"/>
      <c r="AT9" s="664"/>
      <c r="AU9" s="664"/>
      <c r="AV9" s="664"/>
      <c r="AW9" s="664"/>
      <c r="AX9" s="664"/>
      <c r="AY9" s="664"/>
      <c r="AZ9" s="664"/>
      <c r="BA9" s="664"/>
      <c r="BB9" s="664"/>
      <c r="BC9" s="664"/>
      <c r="BD9" s="664"/>
      <c r="BE9" s="664"/>
      <c r="BF9" s="665"/>
      <c r="BG9" s="666">
        <v>217961</v>
      </c>
      <c r="BH9" s="667"/>
      <c r="BI9" s="667"/>
      <c r="BJ9" s="667"/>
      <c r="BK9" s="667"/>
      <c r="BL9" s="667"/>
      <c r="BM9" s="667"/>
      <c r="BN9" s="668"/>
      <c r="BO9" s="693">
        <v>41.3</v>
      </c>
      <c r="BP9" s="693"/>
      <c r="BQ9" s="693"/>
      <c r="BR9" s="693"/>
      <c r="BS9" s="694" t="s">
        <v>128</v>
      </c>
      <c r="BT9" s="694"/>
      <c r="BU9" s="694"/>
      <c r="BV9" s="694"/>
      <c r="BW9" s="694"/>
      <c r="BX9" s="694"/>
      <c r="BY9" s="694"/>
      <c r="BZ9" s="694"/>
      <c r="CA9" s="694"/>
      <c r="CB9" s="752"/>
      <c r="CD9" s="708" t="s">
        <v>243</v>
      </c>
      <c r="CE9" s="705"/>
      <c r="CF9" s="705"/>
      <c r="CG9" s="705"/>
      <c r="CH9" s="705"/>
      <c r="CI9" s="705"/>
      <c r="CJ9" s="705"/>
      <c r="CK9" s="705"/>
      <c r="CL9" s="705"/>
      <c r="CM9" s="705"/>
      <c r="CN9" s="705"/>
      <c r="CO9" s="705"/>
      <c r="CP9" s="705"/>
      <c r="CQ9" s="706"/>
      <c r="CR9" s="666">
        <v>309548</v>
      </c>
      <c r="CS9" s="667"/>
      <c r="CT9" s="667"/>
      <c r="CU9" s="667"/>
      <c r="CV9" s="667"/>
      <c r="CW9" s="667"/>
      <c r="CX9" s="667"/>
      <c r="CY9" s="668"/>
      <c r="CZ9" s="693">
        <v>5.0999999999999996</v>
      </c>
      <c r="DA9" s="693"/>
      <c r="DB9" s="693"/>
      <c r="DC9" s="693"/>
      <c r="DD9" s="672">
        <v>5865</v>
      </c>
      <c r="DE9" s="667"/>
      <c r="DF9" s="667"/>
      <c r="DG9" s="667"/>
      <c r="DH9" s="667"/>
      <c r="DI9" s="667"/>
      <c r="DJ9" s="667"/>
      <c r="DK9" s="667"/>
      <c r="DL9" s="667"/>
      <c r="DM9" s="667"/>
      <c r="DN9" s="667"/>
      <c r="DO9" s="667"/>
      <c r="DP9" s="668"/>
      <c r="DQ9" s="672">
        <v>201270</v>
      </c>
      <c r="DR9" s="667"/>
      <c r="DS9" s="667"/>
      <c r="DT9" s="667"/>
      <c r="DU9" s="667"/>
      <c r="DV9" s="667"/>
      <c r="DW9" s="667"/>
      <c r="DX9" s="667"/>
      <c r="DY9" s="667"/>
      <c r="DZ9" s="667"/>
      <c r="EA9" s="667"/>
      <c r="EB9" s="667"/>
      <c r="EC9" s="707"/>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93" t="s">
        <v>128</v>
      </c>
      <c r="AA10" s="693"/>
      <c r="AB10" s="693"/>
      <c r="AC10" s="693"/>
      <c r="AD10" s="694" t="s">
        <v>128</v>
      </c>
      <c r="AE10" s="694"/>
      <c r="AF10" s="694"/>
      <c r="AG10" s="694"/>
      <c r="AH10" s="694"/>
      <c r="AI10" s="694"/>
      <c r="AJ10" s="694"/>
      <c r="AK10" s="694"/>
      <c r="AL10" s="669" t="s">
        <v>128</v>
      </c>
      <c r="AM10" s="670"/>
      <c r="AN10" s="670"/>
      <c r="AO10" s="695"/>
      <c r="AP10" s="663" t="s">
        <v>245</v>
      </c>
      <c r="AQ10" s="664"/>
      <c r="AR10" s="664"/>
      <c r="AS10" s="664"/>
      <c r="AT10" s="664"/>
      <c r="AU10" s="664"/>
      <c r="AV10" s="664"/>
      <c r="AW10" s="664"/>
      <c r="AX10" s="664"/>
      <c r="AY10" s="664"/>
      <c r="AZ10" s="664"/>
      <c r="BA10" s="664"/>
      <c r="BB10" s="664"/>
      <c r="BC10" s="664"/>
      <c r="BD10" s="664"/>
      <c r="BE10" s="664"/>
      <c r="BF10" s="665"/>
      <c r="BG10" s="666">
        <v>11762</v>
      </c>
      <c r="BH10" s="667"/>
      <c r="BI10" s="667"/>
      <c r="BJ10" s="667"/>
      <c r="BK10" s="667"/>
      <c r="BL10" s="667"/>
      <c r="BM10" s="667"/>
      <c r="BN10" s="668"/>
      <c r="BO10" s="693">
        <v>2.2000000000000002</v>
      </c>
      <c r="BP10" s="693"/>
      <c r="BQ10" s="693"/>
      <c r="BR10" s="693"/>
      <c r="BS10" s="694">
        <v>1961</v>
      </c>
      <c r="BT10" s="694"/>
      <c r="BU10" s="694"/>
      <c r="BV10" s="694"/>
      <c r="BW10" s="694"/>
      <c r="BX10" s="694"/>
      <c r="BY10" s="694"/>
      <c r="BZ10" s="694"/>
      <c r="CA10" s="694"/>
      <c r="CB10" s="752"/>
      <c r="CD10" s="708" t="s">
        <v>246</v>
      </c>
      <c r="CE10" s="705"/>
      <c r="CF10" s="705"/>
      <c r="CG10" s="705"/>
      <c r="CH10" s="705"/>
      <c r="CI10" s="705"/>
      <c r="CJ10" s="705"/>
      <c r="CK10" s="705"/>
      <c r="CL10" s="705"/>
      <c r="CM10" s="705"/>
      <c r="CN10" s="705"/>
      <c r="CO10" s="705"/>
      <c r="CP10" s="705"/>
      <c r="CQ10" s="706"/>
      <c r="CR10" s="666">
        <v>1634</v>
      </c>
      <c r="CS10" s="667"/>
      <c r="CT10" s="667"/>
      <c r="CU10" s="667"/>
      <c r="CV10" s="667"/>
      <c r="CW10" s="667"/>
      <c r="CX10" s="667"/>
      <c r="CY10" s="668"/>
      <c r="CZ10" s="693">
        <v>0</v>
      </c>
      <c r="DA10" s="693"/>
      <c r="DB10" s="693"/>
      <c r="DC10" s="693"/>
      <c r="DD10" s="672" t="s">
        <v>128</v>
      </c>
      <c r="DE10" s="667"/>
      <c r="DF10" s="667"/>
      <c r="DG10" s="667"/>
      <c r="DH10" s="667"/>
      <c r="DI10" s="667"/>
      <c r="DJ10" s="667"/>
      <c r="DK10" s="667"/>
      <c r="DL10" s="667"/>
      <c r="DM10" s="667"/>
      <c r="DN10" s="667"/>
      <c r="DO10" s="667"/>
      <c r="DP10" s="668"/>
      <c r="DQ10" s="672">
        <v>478</v>
      </c>
      <c r="DR10" s="667"/>
      <c r="DS10" s="667"/>
      <c r="DT10" s="667"/>
      <c r="DU10" s="667"/>
      <c r="DV10" s="667"/>
      <c r="DW10" s="667"/>
      <c r="DX10" s="667"/>
      <c r="DY10" s="667"/>
      <c r="DZ10" s="667"/>
      <c r="EA10" s="667"/>
      <c r="EB10" s="667"/>
      <c r="EC10" s="707"/>
    </row>
    <row r="11" spans="2:143" ht="11.25" customHeight="1" x14ac:dyDescent="0.15">
      <c r="B11" s="663" t="s">
        <v>247</v>
      </c>
      <c r="C11" s="664"/>
      <c r="D11" s="664"/>
      <c r="E11" s="664"/>
      <c r="F11" s="664"/>
      <c r="G11" s="664"/>
      <c r="H11" s="664"/>
      <c r="I11" s="664"/>
      <c r="J11" s="664"/>
      <c r="K11" s="664"/>
      <c r="L11" s="664"/>
      <c r="M11" s="664"/>
      <c r="N11" s="664"/>
      <c r="O11" s="664"/>
      <c r="P11" s="664"/>
      <c r="Q11" s="665"/>
      <c r="R11" s="666">
        <v>118744</v>
      </c>
      <c r="S11" s="667"/>
      <c r="T11" s="667"/>
      <c r="U11" s="667"/>
      <c r="V11" s="667"/>
      <c r="W11" s="667"/>
      <c r="X11" s="667"/>
      <c r="Y11" s="668"/>
      <c r="Z11" s="669">
        <v>1.9</v>
      </c>
      <c r="AA11" s="670"/>
      <c r="AB11" s="670"/>
      <c r="AC11" s="671"/>
      <c r="AD11" s="672">
        <v>118744</v>
      </c>
      <c r="AE11" s="667"/>
      <c r="AF11" s="667"/>
      <c r="AG11" s="667"/>
      <c r="AH11" s="667"/>
      <c r="AI11" s="667"/>
      <c r="AJ11" s="667"/>
      <c r="AK11" s="668"/>
      <c r="AL11" s="669">
        <v>3.8</v>
      </c>
      <c r="AM11" s="670"/>
      <c r="AN11" s="670"/>
      <c r="AO11" s="695"/>
      <c r="AP11" s="663" t="s">
        <v>248</v>
      </c>
      <c r="AQ11" s="664"/>
      <c r="AR11" s="664"/>
      <c r="AS11" s="664"/>
      <c r="AT11" s="664"/>
      <c r="AU11" s="664"/>
      <c r="AV11" s="664"/>
      <c r="AW11" s="664"/>
      <c r="AX11" s="664"/>
      <c r="AY11" s="664"/>
      <c r="AZ11" s="664"/>
      <c r="BA11" s="664"/>
      <c r="BB11" s="664"/>
      <c r="BC11" s="664"/>
      <c r="BD11" s="664"/>
      <c r="BE11" s="664"/>
      <c r="BF11" s="665"/>
      <c r="BG11" s="666">
        <v>13871</v>
      </c>
      <c r="BH11" s="667"/>
      <c r="BI11" s="667"/>
      <c r="BJ11" s="667"/>
      <c r="BK11" s="667"/>
      <c r="BL11" s="667"/>
      <c r="BM11" s="667"/>
      <c r="BN11" s="668"/>
      <c r="BO11" s="693">
        <v>2.6</v>
      </c>
      <c r="BP11" s="693"/>
      <c r="BQ11" s="693"/>
      <c r="BR11" s="693"/>
      <c r="BS11" s="694">
        <v>3896</v>
      </c>
      <c r="BT11" s="694"/>
      <c r="BU11" s="694"/>
      <c r="BV11" s="694"/>
      <c r="BW11" s="694"/>
      <c r="BX11" s="694"/>
      <c r="BY11" s="694"/>
      <c r="BZ11" s="694"/>
      <c r="CA11" s="694"/>
      <c r="CB11" s="752"/>
      <c r="CD11" s="708" t="s">
        <v>249</v>
      </c>
      <c r="CE11" s="705"/>
      <c r="CF11" s="705"/>
      <c r="CG11" s="705"/>
      <c r="CH11" s="705"/>
      <c r="CI11" s="705"/>
      <c r="CJ11" s="705"/>
      <c r="CK11" s="705"/>
      <c r="CL11" s="705"/>
      <c r="CM11" s="705"/>
      <c r="CN11" s="705"/>
      <c r="CO11" s="705"/>
      <c r="CP11" s="705"/>
      <c r="CQ11" s="706"/>
      <c r="CR11" s="666">
        <v>776493</v>
      </c>
      <c r="CS11" s="667"/>
      <c r="CT11" s="667"/>
      <c r="CU11" s="667"/>
      <c r="CV11" s="667"/>
      <c r="CW11" s="667"/>
      <c r="CX11" s="667"/>
      <c r="CY11" s="668"/>
      <c r="CZ11" s="693">
        <v>12.7</v>
      </c>
      <c r="DA11" s="693"/>
      <c r="DB11" s="693"/>
      <c r="DC11" s="693"/>
      <c r="DD11" s="672">
        <v>340478</v>
      </c>
      <c r="DE11" s="667"/>
      <c r="DF11" s="667"/>
      <c r="DG11" s="667"/>
      <c r="DH11" s="667"/>
      <c r="DI11" s="667"/>
      <c r="DJ11" s="667"/>
      <c r="DK11" s="667"/>
      <c r="DL11" s="667"/>
      <c r="DM11" s="667"/>
      <c r="DN11" s="667"/>
      <c r="DO11" s="667"/>
      <c r="DP11" s="668"/>
      <c r="DQ11" s="672">
        <v>225910</v>
      </c>
      <c r="DR11" s="667"/>
      <c r="DS11" s="667"/>
      <c r="DT11" s="667"/>
      <c r="DU11" s="667"/>
      <c r="DV11" s="667"/>
      <c r="DW11" s="667"/>
      <c r="DX11" s="667"/>
      <c r="DY11" s="667"/>
      <c r="DZ11" s="667"/>
      <c r="EA11" s="667"/>
      <c r="EB11" s="667"/>
      <c r="EC11" s="707"/>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93" t="s">
        <v>128</v>
      </c>
      <c r="AA12" s="693"/>
      <c r="AB12" s="693"/>
      <c r="AC12" s="693"/>
      <c r="AD12" s="694" t="s">
        <v>128</v>
      </c>
      <c r="AE12" s="694"/>
      <c r="AF12" s="694"/>
      <c r="AG12" s="694"/>
      <c r="AH12" s="694"/>
      <c r="AI12" s="694"/>
      <c r="AJ12" s="694"/>
      <c r="AK12" s="694"/>
      <c r="AL12" s="669" t="s">
        <v>128</v>
      </c>
      <c r="AM12" s="670"/>
      <c r="AN12" s="670"/>
      <c r="AO12" s="695"/>
      <c r="AP12" s="663" t="s">
        <v>251</v>
      </c>
      <c r="AQ12" s="664"/>
      <c r="AR12" s="664"/>
      <c r="AS12" s="664"/>
      <c r="AT12" s="664"/>
      <c r="AU12" s="664"/>
      <c r="AV12" s="664"/>
      <c r="AW12" s="664"/>
      <c r="AX12" s="664"/>
      <c r="AY12" s="664"/>
      <c r="AZ12" s="664"/>
      <c r="BA12" s="664"/>
      <c r="BB12" s="664"/>
      <c r="BC12" s="664"/>
      <c r="BD12" s="664"/>
      <c r="BE12" s="664"/>
      <c r="BF12" s="665"/>
      <c r="BG12" s="666">
        <v>217677</v>
      </c>
      <c r="BH12" s="667"/>
      <c r="BI12" s="667"/>
      <c r="BJ12" s="667"/>
      <c r="BK12" s="667"/>
      <c r="BL12" s="667"/>
      <c r="BM12" s="667"/>
      <c r="BN12" s="668"/>
      <c r="BO12" s="693">
        <v>41.3</v>
      </c>
      <c r="BP12" s="693"/>
      <c r="BQ12" s="693"/>
      <c r="BR12" s="693"/>
      <c r="BS12" s="694" t="s">
        <v>128</v>
      </c>
      <c r="BT12" s="694"/>
      <c r="BU12" s="694"/>
      <c r="BV12" s="694"/>
      <c r="BW12" s="694"/>
      <c r="BX12" s="694"/>
      <c r="BY12" s="694"/>
      <c r="BZ12" s="694"/>
      <c r="CA12" s="694"/>
      <c r="CB12" s="752"/>
      <c r="CD12" s="708" t="s">
        <v>252</v>
      </c>
      <c r="CE12" s="705"/>
      <c r="CF12" s="705"/>
      <c r="CG12" s="705"/>
      <c r="CH12" s="705"/>
      <c r="CI12" s="705"/>
      <c r="CJ12" s="705"/>
      <c r="CK12" s="705"/>
      <c r="CL12" s="705"/>
      <c r="CM12" s="705"/>
      <c r="CN12" s="705"/>
      <c r="CO12" s="705"/>
      <c r="CP12" s="705"/>
      <c r="CQ12" s="706"/>
      <c r="CR12" s="666">
        <v>105741</v>
      </c>
      <c r="CS12" s="667"/>
      <c r="CT12" s="667"/>
      <c r="CU12" s="667"/>
      <c r="CV12" s="667"/>
      <c r="CW12" s="667"/>
      <c r="CX12" s="667"/>
      <c r="CY12" s="668"/>
      <c r="CZ12" s="693">
        <v>1.7</v>
      </c>
      <c r="DA12" s="693"/>
      <c r="DB12" s="693"/>
      <c r="DC12" s="693"/>
      <c r="DD12" s="672" t="s">
        <v>128</v>
      </c>
      <c r="DE12" s="667"/>
      <c r="DF12" s="667"/>
      <c r="DG12" s="667"/>
      <c r="DH12" s="667"/>
      <c r="DI12" s="667"/>
      <c r="DJ12" s="667"/>
      <c r="DK12" s="667"/>
      <c r="DL12" s="667"/>
      <c r="DM12" s="667"/>
      <c r="DN12" s="667"/>
      <c r="DO12" s="667"/>
      <c r="DP12" s="668"/>
      <c r="DQ12" s="672">
        <v>68096</v>
      </c>
      <c r="DR12" s="667"/>
      <c r="DS12" s="667"/>
      <c r="DT12" s="667"/>
      <c r="DU12" s="667"/>
      <c r="DV12" s="667"/>
      <c r="DW12" s="667"/>
      <c r="DX12" s="667"/>
      <c r="DY12" s="667"/>
      <c r="DZ12" s="667"/>
      <c r="EA12" s="667"/>
      <c r="EB12" s="667"/>
      <c r="EC12" s="707"/>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93" t="s">
        <v>128</v>
      </c>
      <c r="AA13" s="693"/>
      <c r="AB13" s="693"/>
      <c r="AC13" s="693"/>
      <c r="AD13" s="694" t="s">
        <v>128</v>
      </c>
      <c r="AE13" s="694"/>
      <c r="AF13" s="694"/>
      <c r="AG13" s="694"/>
      <c r="AH13" s="694"/>
      <c r="AI13" s="694"/>
      <c r="AJ13" s="694"/>
      <c r="AK13" s="694"/>
      <c r="AL13" s="669" t="s">
        <v>128</v>
      </c>
      <c r="AM13" s="670"/>
      <c r="AN13" s="670"/>
      <c r="AO13" s="695"/>
      <c r="AP13" s="663" t="s">
        <v>254</v>
      </c>
      <c r="AQ13" s="664"/>
      <c r="AR13" s="664"/>
      <c r="AS13" s="664"/>
      <c r="AT13" s="664"/>
      <c r="AU13" s="664"/>
      <c r="AV13" s="664"/>
      <c r="AW13" s="664"/>
      <c r="AX13" s="664"/>
      <c r="AY13" s="664"/>
      <c r="AZ13" s="664"/>
      <c r="BA13" s="664"/>
      <c r="BB13" s="664"/>
      <c r="BC13" s="664"/>
      <c r="BD13" s="664"/>
      <c r="BE13" s="664"/>
      <c r="BF13" s="665"/>
      <c r="BG13" s="666">
        <v>216661</v>
      </c>
      <c r="BH13" s="667"/>
      <c r="BI13" s="667"/>
      <c r="BJ13" s="667"/>
      <c r="BK13" s="667"/>
      <c r="BL13" s="667"/>
      <c r="BM13" s="667"/>
      <c r="BN13" s="668"/>
      <c r="BO13" s="693">
        <v>41.1</v>
      </c>
      <c r="BP13" s="693"/>
      <c r="BQ13" s="693"/>
      <c r="BR13" s="693"/>
      <c r="BS13" s="694" t="s">
        <v>128</v>
      </c>
      <c r="BT13" s="694"/>
      <c r="BU13" s="694"/>
      <c r="BV13" s="694"/>
      <c r="BW13" s="694"/>
      <c r="BX13" s="694"/>
      <c r="BY13" s="694"/>
      <c r="BZ13" s="694"/>
      <c r="CA13" s="694"/>
      <c r="CB13" s="752"/>
      <c r="CD13" s="708" t="s">
        <v>255</v>
      </c>
      <c r="CE13" s="705"/>
      <c r="CF13" s="705"/>
      <c r="CG13" s="705"/>
      <c r="CH13" s="705"/>
      <c r="CI13" s="705"/>
      <c r="CJ13" s="705"/>
      <c r="CK13" s="705"/>
      <c r="CL13" s="705"/>
      <c r="CM13" s="705"/>
      <c r="CN13" s="705"/>
      <c r="CO13" s="705"/>
      <c r="CP13" s="705"/>
      <c r="CQ13" s="706"/>
      <c r="CR13" s="666">
        <v>388713</v>
      </c>
      <c r="CS13" s="667"/>
      <c r="CT13" s="667"/>
      <c r="CU13" s="667"/>
      <c r="CV13" s="667"/>
      <c r="CW13" s="667"/>
      <c r="CX13" s="667"/>
      <c r="CY13" s="668"/>
      <c r="CZ13" s="693">
        <v>6.4</v>
      </c>
      <c r="DA13" s="693"/>
      <c r="DB13" s="693"/>
      <c r="DC13" s="693"/>
      <c r="DD13" s="672">
        <v>214761</v>
      </c>
      <c r="DE13" s="667"/>
      <c r="DF13" s="667"/>
      <c r="DG13" s="667"/>
      <c r="DH13" s="667"/>
      <c r="DI13" s="667"/>
      <c r="DJ13" s="667"/>
      <c r="DK13" s="667"/>
      <c r="DL13" s="667"/>
      <c r="DM13" s="667"/>
      <c r="DN13" s="667"/>
      <c r="DO13" s="667"/>
      <c r="DP13" s="668"/>
      <c r="DQ13" s="672">
        <v>211173</v>
      </c>
      <c r="DR13" s="667"/>
      <c r="DS13" s="667"/>
      <c r="DT13" s="667"/>
      <c r="DU13" s="667"/>
      <c r="DV13" s="667"/>
      <c r="DW13" s="667"/>
      <c r="DX13" s="667"/>
      <c r="DY13" s="667"/>
      <c r="DZ13" s="667"/>
      <c r="EA13" s="667"/>
      <c r="EB13" s="667"/>
      <c r="EC13" s="707"/>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93" t="s">
        <v>128</v>
      </c>
      <c r="AA14" s="693"/>
      <c r="AB14" s="693"/>
      <c r="AC14" s="693"/>
      <c r="AD14" s="694" t="s">
        <v>128</v>
      </c>
      <c r="AE14" s="694"/>
      <c r="AF14" s="694"/>
      <c r="AG14" s="694"/>
      <c r="AH14" s="694"/>
      <c r="AI14" s="694"/>
      <c r="AJ14" s="694"/>
      <c r="AK14" s="694"/>
      <c r="AL14" s="669" t="s">
        <v>128</v>
      </c>
      <c r="AM14" s="670"/>
      <c r="AN14" s="670"/>
      <c r="AO14" s="695"/>
      <c r="AP14" s="663" t="s">
        <v>257</v>
      </c>
      <c r="AQ14" s="664"/>
      <c r="AR14" s="664"/>
      <c r="AS14" s="664"/>
      <c r="AT14" s="664"/>
      <c r="AU14" s="664"/>
      <c r="AV14" s="664"/>
      <c r="AW14" s="664"/>
      <c r="AX14" s="664"/>
      <c r="AY14" s="664"/>
      <c r="AZ14" s="664"/>
      <c r="BA14" s="664"/>
      <c r="BB14" s="664"/>
      <c r="BC14" s="664"/>
      <c r="BD14" s="664"/>
      <c r="BE14" s="664"/>
      <c r="BF14" s="665"/>
      <c r="BG14" s="666">
        <v>21169</v>
      </c>
      <c r="BH14" s="667"/>
      <c r="BI14" s="667"/>
      <c r="BJ14" s="667"/>
      <c r="BK14" s="667"/>
      <c r="BL14" s="667"/>
      <c r="BM14" s="667"/>
      <c r="BN14" s="668"/>
      <c r="BO14" s="693">
        <v>4</v>
      </c>
      <c r="BP14" s="693"/>
      <c r="BQ14" s="693"/>
      <c r="BR14" s="693"/>
      <c r="BS14" s="694" t="s">
        <v>128</v>
      </c>
      <c r="BT14" s="694"/>
      <c r="BU14" s="694"/>
      <c r="BV14" s="694"/>
      <c r="BW14" s="694"/>
      <c r="BX14" s="694"/>
      <c r="BY14" s="694"/>
      <c r="BZ14" s="694"/>
      <c r="CA14" s="694"/>
      <c r="CB14" s="752"/>
      <c r="CD14" s="708" t="s">
        <v>258</v>
      </c>
      <c r="CE14" s="705"/>
      <c r="CF14" s="705"/>
      <c r="CG14" s="705"/>
      <c r="CH14" s="705"/>
      <c r="CI14" s="705"/>
      <c r="CJ14" s="705"/>
      <c r="CK14" s="705"/>
      <c r="CL14" s="705"/>
      <c r="CM14" s="705"/>
      <c r="CN14" s="705"/>
      <c r="CO14" s="705"/>
      <c r="CP14" s="705"/>
      <c r="CQ14" s="706"/>
      <c r="CR14" s="666">
        <v>964809</v>
      </c>
      <c r="CS14" s="667"/>
      <c r="CT14" s="667"/>
      <c r="CU14" s="667"/>
      <c r="CV14" s="667"/>
      <c r="CW14" s="667"/>
      <c r="CX14" s="667"/>
      <c r="CY14" s="668"/>
      <c r="CZ14" s="693">
        <v>15.8</v>
      </c>
      <c r="DA14" s="693"/>
      <c r="DB14" s="693"/>
      <c r="DC14" s="693"/>
      <c r="DD14" s="672">
        <v>771067</v>
      </c>
      <c r="DE14" s="667"/>
      <c r="DF14" s="667"/>
      <c r="DG14" s="667"/>
      <c r="DH14" s="667"/>
      <c r="DI14" s="667"/>
      <c r="DJ14" s="667"/>
      <c r="DK14" s="667"/>
      <c r="DL14" s="667"/>
      <c r="DM14" s="667"/>
      <c r="DN14" s="667"/>
      <c r="DO14" s="667"/>
      <c r="DP14" s="668"/>
      <c r="DQ14" s="672">
        <v>194185</v>
      </c>
      <c r="DR14" s="667"/>
      <c r="DS14" s="667"/>
      <c r="DT14" s="667"/>
      <c r="DU14" s="667"/>
      <c r="DV14" s="667"/>
      <c r="DW14" s="667"/>
      <c r="DX14" s="667"/>
      <c r="DY14" s="667"/>
      <c r="DZ14" s="667"/>
      <c r="EA14" s="667"/>
      <c r="EB14" s="667"/>
      <c r="EC14" s="707"/>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93" t="s">
        <v>128</v>
      </c>
      <c r="AA15" s="693"/>
      <c r="AB15" s="693"/>
      <c r="AC15" s="693"/>
      <c r="AD15" s="694" t="s">
        <v>128</v>
      </c>
      <c r="AE15" s="694"/>
      <c r="AF15" s="694"/>
      <c r="AG15" s="694"/>
      <c r="AH15" s="694"/>
      <c r="AI15" s="694"/>
      <c r="AJ15" s="694"/>
      <c r="AK15" s="694"/>
      <c r="AL15" s="669" t="s">
        <v>128</v>
      </c>
      <c r="AM15" s="670"/>
      <c r="AN15" s="670"/>
      <c r="AO15" s="695"/>
      <c r="AP15" s="663" t="s">
        <v>260</v>
      </c>
      <c r="AQ15" s="664"/>
      <c r="AR15" s="664"/>
      <c r="AS15" s="664"/>
      <c r="AT15" s="664"/>
      <c r="AU15" s="664"/>
      <c r="AV15" s="664"/>
      <c r="AW15" s="664"/>
      <c r="AX15" s="664"/>
      <c r="AY15" s="664"/>
      <c r="AZ15" s="664"/>
      <c r="BA15" s="664"/>
      <c r="BB15" s="664"/>
      <c r="BC15" s="664"/>
      <c r="BD15" s="664"/>
      <c r="BE15" s="664"/>
      <c r="BF15" s="665"/>
      <c r="BG15" s="666">
        <v>35344</v>
      </c>
      <c r="BH15" s="667"/>
      <c r="BI15" s="667"/>
      <c r="BJ15" s="667"/>
      <c r="BK15" s="667"/>
      <c r="BL15" s="667"/>
      <c r="BM15" s="667"/>
      <c r="BN15" s="668"/>
      <c r="BO15" s="693">
        <v>6.7</v>
      </c>
      <c r="BP15" s="693"/>
      <c r="BQ15" s="693"/>
      <c r="BR15" s="693"/>
      <c r="BS15" s="694" t="s">
        <v>128</v>
      </c>
      <c r="BT15" s="694"/>
      <c r="BU15" s="694"/>
      <c r="BV15" s="694"/>
      <c r="BW15" s="694"/>
      <c r="BX15" s="694"/>
      <c r="BY15" s="694"/>
      <c r="BZ15" s="694"/>
      <c r="CA15" s="694"/>
      <c r="CB15" s="752"/>
      <c r="CD15" s="708" t="s">
        <v>261</v>
      </c>
      <c r="CE15" s="705"/>
      <c r="CF15" s="705"/>
      <c r="CG15" s="705"/>
      <c r="CH15" s="705"/>
      <c r="CI15" s="705"/>
      <c r="CJ15" s="705"/>
      <c r="CK15" s="705"/>
      <c r="CL15" s="705"/>
      <c r="CM15" s="705"/>
      <c r="CN15" s="705"/>
      <c r="CO15" s="705"/>
      <c r="CP15" s="705"/>
      <c r="CQ15" s="706"/>
      <c r="CR15" s="666">
        <v>676641</v>
      </c>
      <c r="CS15" s="667"/>
      <c r="CT15" s="667"/>
      <c r="CU15" s="667"/>
      <c r="CV15" s="667"/>
      <c r="CW15" s="667"/>
      <c r="CX15" s="667"/>
      <c r="CY15" s="668"/>
      <c r="CZ15" s="693">
        <v>11.1</v>
      </c>
      <c r="DA15" s="693"/>
      <c r="DB15" s="693"/>
      <c r="DC15" s="693"/>
      <c r="DD15" s="672">
        <v>135343</v>
      </c>
      <c r="DE15" s="667"/>
      <c r="DF15" s="667"/>
      <c r="DG15" s="667"/>
      <c r="DH15" s="667"/>
      <c r="DI15" s="667"/>
      <c r="DJ15" s="667"/>
      <c r="DK15" s="667"/>
      <c r="DL15" s="667"/>
      <c r="DM15" s="667"/>
      <c r="DN15" s="667"/>
      <c r="DO15" s="667"/>
      <c r="DP15" s="668"/>
      <c r="DQ15" s="672">
        <v>546173</v>
      </c>
      <c r="DR15" s="667"/>
      <c r="DS15" s="667"/>
      <c r="DT15" s="667"/>
      <c r="DU15" s="667"/>
      <c r="DV15" s="667"/>
      <c r="DW15" s="667"/>
      <c r="DX15" s="667"/>
      <c r="DY15" s="667"/>
      <c r="DZ15" s="667"/>
      <c r="EA15" s="667"/>
      <c r="EB15" s="667"/>
      <c r="EC15" s="707"/>
    </row>
    <row r="16" spans="2:143" ht="11.25" customHeight="1" x14ac:dyDescent="0.15">
      <c r="B16" s="663" t="s">
        <v>262</v>
      </c>
      <c r="C16" s="664"/>
      <c r="D16" s="664"/>
      <c r="E16" s="664"/>
      <c r="F16" s="664"/>
      <c r="G16" s="664"/>
      <c r="H16" s="664"/>
      <c r="I16" s="664"/>
      <c r="J16" s="664"/>
      <c r="K16" s="664"/>
      <c r="L16" s="664"/>
      <c r="M16" s="664"/>
      <c r="N16" s="664"/>
      <c r="O16" s="664"/>
      <c r="P16" s="664"/>
      <c r="Q16" s="665"/>
      <c r="R16" s="666">
        <v>5562</v>
      </c>
      <c r="S16" s="667"/>
      <c r="T16" s="667"/>
      <c r="U16" s="667"/>
      <c r="V16" s="667"/>
      <c r="W16" s="667"/>
      <c r="X16" s="667"/>
      <c r="Y16" s="668"/>
      <c r="Z16" s="693">
        <v>0.1</v>
      </c>
      <c r="AA16" s="693"/>
      <c r="AB16" s="693"/>
      <c r="AC16" s="693"/>
      <c r="AD16" s="694">
        <v>5562</v>
      </c>
      <c r="AE16" s="694"/>
      <c r="AF16" s="694"/>
      <c r="AG16" s="694"/>
      <c r="AH16" s="694"/>
      <c r="AI16" s="694"/>
      <c r="AJ16" s="694"/>
      <c r="AK16" s="694"/>
      <c r="AL16" s="669">
        <v>0.2</v>
      </c>
      <c r="AM16" s="670"/>
      <c r="AN16" s="670"/>
      <c r="AO16" s="695"/>
      <c r="AP16" s="663" t="s">
        <v>263</v>
      </c>
      <c r="AQ16" s="664"/>
      <c r="AR16" s="664"/>
      <c r="AS16" s="664"/>
      <c r="AT16" s="664"/>
      <c r="AU16" s="664"/>
      <c r="AV16" s="664"/>
      <c r="AW16" s="664"/>
      <c r="AX16" s="664"/>
      <c r="AY16" s="664"/>
      <c r="AZ16" s="664"/>
      <c r="BA16" s="664"/>
      <c r="BB16" s="664"/>
      <c r="BC16" s="664"/>
      <c r="BD16" s="664"/>
      <c r="BE16" s="664"/>
      <c r="BF16" s="665"/>
      <c r="BG16" s="666">
        <v>632</v>
      </c>
      <c r="BH16" s="667"/>
      <c r="BI16" s="667"/>
      <c r="BJ16" s="667"/>
      <c r="BK16" s="667"/>
      <c r="BL16" s="667"/>
      <c r="BM16" s="667"/>
      <c r="BN16" s="668"/>
      <c r="BO16" s="693">
        <v>0.1</v>
      </c>
      <c r="BP16" s="693"/>
      <c r="BQ16" s="693"/>
      <c r="BR16" s="693"/>
      <c r="BS16" s="694" t="s">
        <v>128</v>
      </c>
      <c r="BT16" s="694"/>
      <c r="BU16" s="694"/>
      <c r="BV16" s="694"/>
      <c r="BW16" s="694"/>
      <c r="BX16" s="694"/>
      <c r="BY16" s="694"/>
      <c r="BZ16" s="694"/>
      <c r="CA16" s="694"/>
      <c r="CB16" s="752"/>
      <c r="CD16" s="708" t="s">
        <v>264</v>
      </c>
      <c r="CE16" s="705"/>
      <c r="CF16" s="705"/>
      <c r="CG16" s="705"/>
      <c r="CH16" s="705"/>
      <c r="CI16" s="705"/>
      <c r="CJ16" s="705"/>
      <c r="CK16" s="705"/>
      <c r="CL16" s="705"/>
      <c r="CM16" s="705"/>
      <c r="CN16" s="705"/>
      <c r="CO16" s="705"/>
      <c r="CP16" s="705"/>
      <c r="CQ16" s="706"/>
      <c r="CR16" s="666" t="s">
        <v>128</v>
      </c>
      <c r="CS16" s="667"/>
      <c r="CT16" s="667"/>
      <c r="CU16" s="667"/>
      <c r="CV16" s="667"/>
      <c r="CW16" s="667"/>
      <c r="CX16" s="667"/>
      <c r="CY16" s="668"/>
      <c r="CZ16" s="693" t="s">
        <v>128</v>
      </c>
      <c r="DA16" s="693"/>
      <c r="DB16" s="693"/>
      <c r="DC16" s="693"/>
      <c r="DD16" s="672" t="s">
        <v>128</v>
      </c>
      <c r="DE16" s="667"/>
      <c r="DF16" s="667"/>
      <c r="DG16" s="667"/>
      <c r="DH16" s="667"/>
      <c r="DI16" s="667"/>
      <c r="DJ16" s="667"/>
      <c r="DK16" s="667"/>
      <c r="DL16" s="667"/>
      <c r="DM16" s="667"/>
      <c r="DN16" s="667"/>
      <c r="DO16" s="667"/>
      <c r="DP16" s="668"/>
      <c r="DQ16" s="672" t="s">
        <v>128</v>
      </c>
      <c r="DR16" s="667"/>
      <c r="DS16" s="667"/>
      <c r="DT16" s="667"/>
      <c r="DU16" s="667"/>
      <c r="DV16" s="667"/>
      <c r="DW16" s="667"/>
      <c r="DX16" s="667"/>
      <c r="DY16" s="667"/>
      <c r="DZ16" s="667"/>
      <c r="EA16" s="667"/>
      <c r="EB16" s="667"/>
      <c r="EC16" s="707"/>
    </row>
    <row r="17" spans="2:133" ht="11.25" customHeight="1" x14ac:dyDescent="0.15">
      <c r="B17" s="663" t="s">
        <v>265</v>
      </c>
      <c r="C17" s="664"/>
      <c r="D17" s="664"/>
      <c r="E17" s="664"/>
      <c r="F17" s="664"/>
      <c r="G17" s="664"/>
      <c r="H17" s="664"/>
      <c r="I17" s="664"/>
      <c r="J17" s="664"/>
      <c r="K17" s="664"/>
      <c r="L17" s="664"/>
      <c r="M17" s="664"/>
      <c r="N17" s="664"/>
      <c r="O17" s="664"/>
      <c r="P17" s="664"/>
      <c r="Q17" s="665"/>
      <c r="R17" s="666">
        <v>4619</v>
      </c>
      <c r="S17" s="667"/>
      <c r="T17" s="667"/>
      <c r="U17" s="667"/>
      <c r="V17" s="667"/>
      <c r="W17" s="667"/>
      <c r="X17" s="667"/>
      <c r="Y17" s="668"/>
      <c r="Z17" s="693">
        <v>0.1</v>
      </c>
      <c r="AA17" s="693"/>
      <c r="AB17" s="693"/>
      <c r="AC17" s="693"/>
      <c r="AD17" s="694">
        <v>4619</v>
      </c>
      <c r="AE17" s="694"/>
      <c r="AF17" s="694"/>
      <c r="AG17" s="694"/>
      <c r="AH17" s="694"/>
      <c r="AI17" s="694"/>
      <c r="AJ17" s="694"/>
      <c r="AK17" s="694"/>
      <c r="AL17" s="669">
        <v>0.1</v>
      </c>
      <c r="AM17" s="670"/>
      <c r="AN17" s="670"/>
      <c r="AO17" s="695"/>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93" t="s">
        <v>128</v>
      </c>
      <c r="BP17" s="693"/>
      <c r="BQ17" s="693"/>
      <c r="BR17" s="693"/>
      <c r="BS17" s="694" t="s">
        <v>128</v>
      </c>
      <c r="BT17" s="694"/>
      <c r="BU17" s="694"/>
      <c r="BV17" s="694"/>
      <c r="BW17" s="694"/>
      <c r="BX17" s="694"/>
      <c r="BY17" s="694"/>
      <c r="BZ17" s="694"/>
      <c r="CA17" s="694"/>
      <c r="CB17" s="752"/>
      <c r="CD17" s="708" t="s">
        <v>267</v>
      </c>
      <c r="CE17" s="705"/>
      <c r="CF17" s="705"/>
      <c r="CG17" s="705"/>
      <c r="CH17" s="705"/>
      <c r="CI17" s="705"/>
      <c r="CJ17" s="705"/>
      <c r="CK17" s="705"/>
      <c r="CL17" s="705"/>
      <c r="CM17" s="705"/>
      <c r="CN17" s="705"/>
      <c r="CO17" s="705"/>
      <c r="CP17" s="705"/>
      <c r="CQ17" s="706"/>
      <c r="CR17" s="666">
        <v>514245</v>
      </c>
      <c r="CS17" s="667"/>
      <c r="CT17" s="667"/>
      <c r="CU17" s="667"/>
      <c r="CV17" s="667"/>
      <c r="CW17" s="667"/>
      <c r="CX17" s="667"/>
      <c r="CY17" s="668"/>
      <c r="CZ17" s="693">
        <v>8.4</v>
      </c>
      <c r="DA17" s="693"/>
      <c r="DB17" s="693"/>
      <c r="DC17" s="693"/>
      <c r="DD17" s="672" t="s">
        <v>128</v>
      </c>
      <c r="DE17" s="667"/>
      <c r="DF17" s="667"/>
      <c r="DG17" s="667"/>
      <c r="DH17" s="667"/>
      <c r="DI17" s="667"/>
      <c r="DJ17" s="667"/>
      <c r="DK17" s="667"/>
      <c r="DL17" s="667"/>
      <c r="DM17" s="667"/>
      <c r="DN17" s="667"/>
      <c r="DO17" s="667"/>
      <c r="DP17" s="668"/>
      <c r="DQ17" s="672">
        <v>514245</v>
      </c>
      <c r="DR17" s="667"/>
      <c r="DS17" s="667"/>
      <c r="DT17" s="667"/>
      <c r="DU17" s="667"/>
      <c r="DV17" s="667"/>
      <c r="DW17" s="667"/>
      <c r="DX17" s="667"/>
      <c r="DY17" s="667"/>
      <c r="DZ17" s="667"/>
      <c r="EA17" s="667"/>
      <c r="EB17" s="667"/>
      <c r="EC17" s="707"/>
    </row>
    <row r="18" spans="2:133" ht="11.25" customHeight="1" x14ac:dyDescent="0.15">
      <c r="B18" s="663" t="s">
        <v>268</v>
      </c>
      <c r="C18" s="664"/>
      <c r="D18" s="664"/>
      <c r="E18" s="664"/>
      <c r="F18" s="664"/>
      <c r="G18" s="664"/>
      <c r="H18" s="664"/>
      <c r="I18" s="664"/>
      <c r="J18" s="664"/>
      <c r="K18" s="664"/>
      <c r="L18" s="664"/>
      <c r="M18" s="664"/>
      <c r="N18" s="664"/>
      <c r="O18" s="664"/>
      <c r="P18" s="664"/>
      <c r="Q18" s="665"/>
      <c r="R18" s="666">
        <v>23086</v>
      </c>
      <c r="S18" s="667"/>
      <c r="T18" s="667"/>
      <c r="U18" s="667"/>
      <c r="V18" s="667"/>
      <c r="W18" s="667"/>
      <c r="X18" s="667"/>
      <c r="Y18" s="668"/>
      <c r="Z18" s="693">
        <v>0.4</v>
      </c>
      <c r="AA18" s="693"/>
      <c r="AB18" s="693"/>
      <c r="AC18" s="693"/>
      <c r="AD18" s="694">
        <v>23086</v>
      </c>
      <c r="AE18" s="694"/>
      <c r="AF18" s="694"/>
      <c r="AG18" s="694"/>
      <c r="AH18" s="694"/>
      <c r="AI18" s="694"/>
      <c r="AJ18" s="694"/>
      <c r="AK18" s="694"/>
      <c r="AL18" s="669">
        <v>0.69999998807907104</v>
      </c>
      <c r="AM18" s="670"/>
      <c r="AN18" s="670"/>
      <c r="AO18" s="695"/>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93" t="s">
        <v>128</v>
      </c>
      <c r="BP18" s="693"/>
      <c r="BQ18" s="693"/>
      <c r="BR18" s="693"/>
      <c r="BS18" s="694" t="s">
        <v>128</v>
      </c>
      <c r="BT18" s="694"/>
      <c r="BU18" s="694"/>
      <c r="BV18" s="694"/>
      <c r="BW18" s="694"/>
      <c r="BX18" s="694"/>
      <c r="BY18" s="694"/>
      <c r="BZ18" s="694"/>
      <c r="CA18" s="694"/>
      <c r="CB18" s="752"/>
      <c r="CD18" s="708" t="s">
        <v>270</v>
      </c>
      <c r="CE18" s="705"/>
      <c r="CF18" s="705"/>
      <c r="CG18" s="705"/>
      <c r="CH18" s="705"/>
      <c r="CI18" s="705"/>
      <c r="CJ18" s="705"/>
      <c r="CK18" s="705"/>
      <c r="CL18" s="705"/>
      <c r="CM18" s="705"/>
      <c r="CN18" s="705"/>
      <c r="CO18" s="705"/>
      <c r="CP18" s="705"/>
      <c r="CQ18" s="706"/>
      <c r="CR18" s="666" t="s">
        <v>128</v>
      </c>
      <c r="CS18" s="667"/>
      <c r="CT18" s="667"/>
      <c r="CU18" s="667"/>
      <c r="CV18" s="667"/>
      <c r="CW18" s="667"/>
      <c r="CX18" s="667"/>
      <c r="CY18" s="668"/>
      <c r="CZ18" s="693" t="s">
        <v>128</v>
      </c>
      <c r="DA18" s="693"/>
      <c r="DB18" s="693"/>
      <c r="DC18" s="693"/>
      <c r="DD18" s="672" t="s">
        <v>128</v>
      </c>
      <c r="DE18" s="667"/>
      <c r="DF18" s="667"/>
      <c r="DG18" s="667"/>
      <c r="DH18" s="667"/>
      <c r="DI18" s="667"/>
      <c r="DJ18" s="667"/>
      <c r="DK18" s="667"/>
      <c r="DL18" s="667"/>
      <c r="DM18" s="667"/>
      <c r="DN18" s="667"/>
      <c r="DO18" s="667"/>
      <c r="DP18" s="668"/>
      <c r="DQ18" s="672" t="s">
        <v>128</v>
      </c>
      <c r="DR18" s="667"/>
      <c r="DS18" s="667"/>
      <c r="DT18" s="667"/>
      <c r="DU18" s="667"/>
      <c r="DV18" s="667"/>
      <c r="DW18" s="667"/>
      <c r="DX18" s="667"/>
      <c r="DY18" s="667"/>
      <c r="DZ18" s="667"/>
      <c r="EA18" s="667"/>
      <c r="EB18" s="667"/>
      <c r="EC18" s="707"/>
    </row>
    <row r="19" spans="2:133" ht="11.25" customHeight="1" x14ac:dyDescent="0.15">
      <c r="B19" s="663" t="s">
        <v>271</v>
      </c>
      <c r="C19" s="664"/>
      <c r="D19" s="664"/>
      <c r="E19" s="664"/>
      <c r="F19" s="664"/>
      <c r="G19" s="664"/>
      <c r="H19" s="664"/>
      <c r="I19" s="664"/>
      <c r="J19" s="664"/>
      <c r="K19" s="664"/>
      <c r="L19" s="664"/>
      <c r="M19" s="664"/>
      <c r="N19" s="664"/>
      <c r="O19" s="664"/>
      <c r="P19" s="664"/>
      <c r="Q19" s="665"/>
      <c r="R19" s="666">
        <v>1540</v>
      </c>
      <c r="S19" s="667"/>
      <c r="T19" s="667"/>
      <c r="U19" s="667"/>
      <c r="V19" s="667"/>
      <c r="W19" s="667"/>
      <c r="X19" s="667"/>
      <c r="Y19" s="668"/>
      <c r="Z19" s="693">
        <v>0</v>
      </c>
      <c r="AA19" s="693"/>
      <c r="AB19" s="693"/>
      <c r="AC19" s="693"/>
      <c r="AD19" s="694">
        <v>1540</v>
      </c>
      <c r="AE19" s="694"/>
      <c r="AF19" s="694"/>
      <c r="AG19" s="694"/>
      <c r="AH19" s="694"/>
      <c r="AI19" s="694"/>
      <c r="AJ19" s="694"/>
      <c r="AK19" s="694"/>
      <c r="AL19" s="669">
        <v>0</v>
      </c>
      <c r="AM19" s="670"/>
      <c r="AN19" s="670"/>
      <c r="AO19" s="695"/>
      <c r="AP19" s="663" t="s">
        <v>272</v>
      </c>
      <c r="AQ19" s="664"/>
      <c r="AR19" s="664"/>
      <c r="AS19" s="664"/>
      <c r="AT19" s="664"/>
      <c r="AU19" s="664"/>
      <c r="AV19" s="664"/>
      <c r="AW19" s="664"/>
      <c r="AX19" s="664"/>
      <c r="AY19" s="664"/>
      <c r="AZ19" s="664"/>
      <c r="BA19" s="664"/>
      <c r="BB19" s="664"/>
      <c r="BC19" s="664"/>
      <c r="BD19" s="664"/>
      <c r="BE19" s="664"/>
      <c r="BF19" s="665"/>
      <c r="BG19" s="666">
        <v>1805</v>
      </c>
      <c r="BH19" s="667"/>
      <c r="BI19" s="667"/>
      <c r="BJ19" s="667"/>
      <c r="BK19" s="667"/>
      <c r="BL19" s="667"/>
      <c r="BM19" s="667"/>
      <c r="BN19" s="668"/>
      <c r="BO19" s="693">
        <v>0.3</v>
      </c>
      <c r="BP19" s="693"/>
      <c r="BQ19" s="693"/>
      <c r="BR19" s="693"/>
      <c r="BS19" s="694" t="s">
        <v>128</v>
      </c>
      <c r="BT19" s="694"/>
      <c r="BU19" s="694"/>
      <c r="BV19" s="694"/>
      <c r="BW19" s="694"/>
      <c r="BX19" s="694"/>
      <c r="BY19" s="694"/>
      <c r="BZ19" s="694"/>
      <c r="CA19" s="694"/>
      <c r="CB19" s="752"/>
      <c r="CD19" s="708" t="s">
        <v>273</v>
      </c>
      <c r="CE19" s="705"/>
      <c r="CF19" s="705"/>
      <c r="CG19" s="705"/>
      <c r="CH19" s="705"/>
      <c r="CI19" s="705"/>
      <c r="CJ19" s="705"/>
      <c r="CK19" s="705"/>
      <c r="CL19" s="705"/>
      <c r="CM19" s="705"/>
      <c r="CN19" s="705"/>
      <c r="CO19" s="705"/>
      <c r="CP19" s="705"/>
      <c r="CQ19" s="706"/>
      <c r="CR19" s="666" t="s">
        <v>128</v>
      </c>
      <c r="CS19" s="667"/>
      <c r="CT19" s="667"/>
      <c r="CU19" s="667"/>
      <c r="CV19" s="667"/>
      <c r="CW19" s="667"/>
      <c r="CX19" s="667"/>
      <c r="CY19" s="668"/>
      <c r="CZ19" s="693" t="s">
        <v>128</v>
      </c>
      <c r="DA19" s="693"/>
      <c r="DB19" s="693"/>
      <c r="DC19" s="693"/>
      <c r="DD19" s="672" t="s">
        <v>128</v>
      </c>
      <c r="DE19" s="667"/>
      <c r="DF19" s="667"/>
      <c r="DG19" s="667"/>
      <c r="DH19" s="667"/>
      <c r="DI19" s="667"/>
      <c r="DJ19" s="667"/>
      <c r="DK19" s="667"/>
      <c r="DL19" s="667"/>
      <c r="DM19" s="667"/>
      <c r="DN19" s="667"/>
      <c r="DO19" s="667"/>
      <c r="DP19" s="668"/>
      <c r="DQ19" s="672" t="s">
        <v>128</v>
      </c>
      <c r="DR19" s="667"/>
      <c r="DS19" s="667"/>
      <c r="DT19" s="667"/>
      <c r="DU19" s="667"/>
      <c r="DV19" s="667"/>
      <c r="DW19" s="667"/>
      <c r="DX19" s="667"/>
      <c r="DY19" s="667"/>
      <c r="DZ19" s="667"/>
      <c r="EA19" s="667"/>
      <c r="EB19" s="667"/>
      <c r="EC19" s="707"/>
    </row>
    <row r="20" spans="2:133" ht="11.25" customHeight="1" x14ac:dyDescent="0.15">
      <c r="B20" s="663" t="s">
        <v>274</v>
      </c>
      <c r="C20" s="664"/>
      <c r="D20" s="664"/>
      <c r="E20" s="664"/>
      <c r="F20" s="664"/>
      <c r="G20" s="664"/>
      <c r="H20" s="664"/>
      <c r="I20" s="664"/>
      <c r="J20" s="664"/>
      <c r="K20" s="664"/>
      <c r="L20" s="664"/>
      <c r="M20" s="664"/>
      <c r="N20" s="664"/>
      <c r="O20" s="664"/>
      <c r="P20" s="664"/>
      <c r="Q20" s="665"/>
      <c r="R20" s="666">
        <v>1545</v>
      </c>
      <c r="S20" s="667"/>
      <c r="T20" s="667"/>
      <c r="U20" s="667"/>
      <c r="V20" s="667"/>
      <c r="W20" s="667"/>
      <c r="X20" s="667"/>
      <c r="Y20" s="668"/>
      <c r="Z20" s="693">
        <v>0</v>
      </c>
      <c r="AA20" s="693"/>
      <c r="AB20" s="693"/>
      <c r="AC20" s="693"/>
      <c r="AD20" s="694">
        <v>1545</v>
      </c>
      <c r="AE20" s="694"/>
      <c r="AF20" s="694"/>
      <c r="AG20" s="694"/>
      <c r="AH20" s="694"/>
      <c r="AI20" s="694"/>
      <c r="AJ20" s="694"/>
      <c r="AK20" s="694"/>
      <c r="AL20" s="669">
        <v>0</v>
      </c>
      <c r="AM20" s="670"/>
      <c r="AN20" s="670"/>
      <c r="AO20" s="695"/>
      <c r="AP20" s="663" t="s">
        <v>275</v>
      </c>
      <c r="AQ20" s="664"/>
      <c r="AR20" s="664"/>
      <c r="AS20" s="664"/>
      <c r="AT20" s="664"/>
      <c r="AU20" s="664"/>
      <c r="AV20" s="664"/>
      <c r="AW20" s="664"/>
      <c r="AX20" s="664"/>
      <c r="AY20" s="664"/>
      <c r="AZ20" s="664"/>
      <c r="BA20" s="664"/>
      <c r="BB20" s="664"/>
      <c r="BC20" s="664"/>
      <c r="BD20" s="664"/>
      <c r="BE20" s="664"/>
      <c r="BF20" s="665"/>
      <c r="BG20" s="666">
        <v>1805</v>
      </c>
      <c r="BH20" s="667"/>
      <c r="BI20" s="667"/>
      <c r="BJ20" s="667"/>
      <c r="BK20" s="667"/>
      <c r="BL20" s="667"/>
      <c r="BM20" s="667"/>
      <c r="BN20" s="668"/>
      <c r="BO20" s="693">
        <v>0.3</v>
      </c>
      <c r="BP20" s="693"/>
      <c r="BQ20" s="693"/>
      <c r="BR20" s="693"/>
      <c r="BS20" s="694" t="s">
        <v>128</v>
      </c>
      <c r="BT20" s="694"/>
      <c r="BU20" s="694"/>
      <c r="BV20" s="694"/>
      <c r="BW20" s="694"/>
      <c r="BX20" s="694"/>
      <c r="BY20" s="694"/>
      <c r="BZ20" s="694"/>
      <c r="CA20" s="694"/>
      <c r="CB20" s="752"/>
      <c r="CD20" s="708" t="s">
        <v>276</v>
      </c>
      <c r="CE20" s="705"/>
      <c r="CF20" s="705"/>
      <c r="CG20" s="705"/>
      <c r="CH20" s="705"/>
      <c r="CI20" s="705"/>
      <c r="CJ20" s="705"/>
      <c r="CK20" s="705"/>
      <c r="CL20" s="705"/>
      <c r="CM20" s="705"/>
      <c r="CN20" s="705"/>
      <c r="CO20" s="705"/>
      <c r="CP20" s="705"/>
      <c r="CQ20" s="706"/>
      <c r="CR20" s="666">
        <v>6097953</v>
      </c>
      <c r="CS20" s="667"/>
      <c r="CT20" s="667"/>
      <c r="CU20" s="667"/>
      <c r="CV20" s="667"/>
      <c r="CW20" s="667"/>
      <c r="CX20" s="667"/>
      <c r="CY20" s="668"/>
      <c r="CZ20" s="693">
        <v>100</v>
      </c>
      <c r="DA20" s="693"/>
      <c r="DB20" s="693"/>
      <c r="DC20" s="693"/>
      <c r="DD20" s="672">
        <v>1700600</v>
      </c>
      <c r="DE20" s="667"/>
      <c r="DF20" s="667"/>
      <c r="DG20" s="667"/>
      <c r="DH20" s="667"/>
      <c r="DI20" s="667"/>
      <c r="DJ20" s="667"/>
      <c r="DK20" s="667"/>
      <c r="DL20" s="667"/>
      <c r="DM20" s="667"/>
      <c r="DN20" s="667"/>
      <c r="DO20" s="667"/>
      <c r="DP20" s="668"/>
      <c r="DQ20" s="672">
        <v>3556639</v>
      </c>
      <c r="DR20" s="667"/>
      <c r="DS20" s="667"/>
      <c r="DT20" s="667"/>
      <c r="DU20" s="667"/>
      <c r="DV20" s="667"/>
      <c r="DW20" s="667"/>
      <c r="DX20" s="667"/>
      <c r="DY20" s="667"/>
      <c r="DZ20" s="667"/>
      <c r="EA20" s="667"/>
      <c r="EB20" s="667"/>
      <c r="EC20" s="707"/>
    </row>
    <row r="21" spans="2:133" ht="11.25" customHeight="1" x14ac:dyDescent="0.15">
      <c r="B21" s="663" t="s">
        <v>277</v>
      </c>
      <c r="C21" s="664"/>
      <c r="D21" s="664"/>
      <c r="E21" s="664"/>
      <c r="F21" s="664"/>
      <c r="G21" s="664"/>
      <c r="H21" s="664"/>
      <c r="I21" s="664"/>
      <c r="J21" s="664"/>
      <c r="K21" s="664"/>
      <c r="L21" s="664"/>
      <c r="M21" s="664"/>
      <c r="N21" s="664"/>
      <c r="O21" s="664"/>
      <c r="P21" s="664"/>
      <c r="Q21" s="665"/>
      <c r="R21" s="666">
        <v>329</v>
      </c>
      <c r="S21" s="667"/>
      <c r="T21" s="667"/>
      <c r="U21" s="667"/>
      <c r="V21" s="667"/>
      <c r="W21" s="667"/>
      <c r="X21" s="667"/>
      <c r="Y21" s="668"/>
      <c r="Z21" s="693">
        <v>0</v>
      </c>
      <c r="AA21" s="693"/>
      <c r="AB21" s="693"/>
      <c r="AC21" s="693"/>
      <c r="AD21" s="694">
        <v>329</v>
      </c>
      <c r="AE21" s="694"/>
      <c r="AF21" s="694"/>
      <c r="AG21" s="694"/>
      <c r="AH21" s="694"/>
      <c r="AI21" s="694"/>
      <c r="AJ21" s="694"/>
      <c r="AK21" s="694"/>
      <c r="AL21" s="669">
        <v>0</v>
      </c>
      <c r="AM21" s="670"/>
      <c r="AN21" s="670"/>
      <c r="AO21" s="695"/>
      <c r="AP21" s="759" t="s">
        <v>278</v>
      </c>
      <c r="AQ21" s="766"/>
      <c r="AR21" s="766"/>
      <c r="AS21" s="766"/>
      <c r="AT21" s="766"/>
      <c r="AU21" s="766"/>
      <c r="AV21" s="766"/>
      <c r="AW21" s="766"/>
      <c r="AX21" s="766"/>
      <c r="AY21" s="766"/>
      <c r="AZ21" s="766"/>
      <c r="BA21" s="766"/>
      <c r="BB21" s="766"/>
      <c r="BC21" s="766"/>
      <c r="BD21" s="766"/>
      <c r="BE21" s="766"/>
      <c r="BF21" s="761"/>
      <c r="BG21" s="666">
        <v>1805</v>
      </c>
      <c r="BH21" s="667"/>
      <c r="BI21" s="667"/>
      <c r="BJ21" s="667"/>
      <c r="BK21" s="667"/>
      <c r="BL21" s="667"/>
      <c r="BM21" s="667"/>
      <c r="BN21" s="668"/>
      <c r="BO21" s="693">
        <v>0.3</v>
      </c>
      <c r="BP21" s="693"/>
      <c r="BQ21" s="693"/>
      <c r="BR21" s="693"/>
      <c r="BS21" s="694" t="s">
        <v>128</v>
      </c>
      <c r="BT21" s="694"/>
      <c r="BU21" s="694"/>
      <c r="BV21" s="694"/>
      <c r="BW21" s="694"/>
      <c r="BX21" s="694"/>
      <c r="BY21" s="694"/>
      <c r="BZ21" s="694"/>
      <c r="CA21" s="694"/>
      <c r="CB21" s="752"/>
      <c r="CD21" s="771"/>
      <c r="CE21" s="697"/>
      <c r="CF21" s="697"/>
      <c r="CG21" s="697"/>
      <c r="CH21" s="697"/>
      <c r="CI21" s="697"/>
      <c r="CJ21" s="697"/>
      <c r="CK21" s="697"/>
      <c r="CL21" s="697"/>
      <c r="CM21" s="697"/>
      <c r="CN21" s="697"/>
      <c r="CO21" s="697"/>
      <c r="CP21" s="697"/>
      <c r="CQ21" s="698"/>
      <c r="CR21" s="772"/>
      <c r="CS21" s="773"/>
      <c r="CT21" s="773"/>
      <c r="CU21" s="773"/>
      <c r="CV21" s="773"/>
      <c r="CW21" s="773"/>
      <c r="CX21" s="773"/>
      <c r="CY21" s="774"/>
      <c r="CZ21" s="775"/>
      <c r="DA21" s="775"/>
      <c r="DB21" s="775"/>
      <c r="DC21" s="775"/>
      <c r="DD21" s="776"/>
      <c r="DE21" s="773"/>
      <c r="DF21" s="773"/>
      <c r="DG21" s="773"/>
      <c r="DH21" s="773"/>
      <c r="DI21" s="773"/>
      <c r="DJ21" s="773"/>
      <c r="DK21" s="773"/>
      <c r="DL21" s="773"/>
      <c r="DM21" s="773"/>
      <c r="DN21" s="773"/>
      <c r="DO21" s="773"/>
      <c r="DP21" s="774"/>
      <c r="DQ21" s="776"/>
      <c r="DR21" s="773"/>
      <c r="DS21" s="773"/>
      <c r="DT21" s="773"/>
      <c r="DU21" s="773"/>
      <c r="DV21" s="773"/>
      <c r="DW21" s="773"/>
      <c r="DX21" s="773"/>
      <c r="DY21" s="773"/>
      <c r="DZ21" s="773"/>
      <c r="EA21" s="773"/>
      <c r="EB21" s="773"/>
      <c r="EC21" s="780"/>
    </row>
    <row r="22" spans="2:133" ht="11.25" customHeight="1" x14ac:dyDescent="0.15">
      <c r="B22" s="729" t="s">
        <v>279</v>
      </c>
      <c r="C22" s="730"/>
      <c r="D22" s="730"/>
      <c r="E22" s="730"/>
      <c r="F22" s="730"/>
      <c r="G22" s="730"/>
      <c r="H22" s="730"/>
      <c r="I22" s="730"/>
      <c r="J22" s="730"/>
      <c r="K22" s="730"/>
      <c r="L22" s="730"/>
      <c r="M22" s="730"/>
      <c r="N22" s="730"/>
      <c r="O22" s="730"/>
      <c r="P22" s="730"/>
      <c r="Q22" s="731"/>
      <c r="R22" s="666">
        <v>19672</v>
      </c>
      <c r="S22" s="667"/>
      <c r="T22" s="667"/>
      <c r="U22" s="667"/>
      <c r="V22" s="667"/>
      <c r="W22" s="667"/>
      <c r="X22" s="667"/>
      <c r="Y22" s="668"/>
      <c r="Z22" s="693">
        <v>0.3</v>
      </c>
      <c r="AA22" s="693"/>
      <c r="AB22" s="693"/>
      <c r="AC22" s="693"/>
      <c r="AD22" s="694">
        <v>19672</v>
      </c>
      <c r="AE22" s="694"/>
      <c r="AF22" s="694"/>
      <c r="AG22" s="694"/>
      <c r="AH22" s="694"/>
      <c r="AI22" s="694"/>
      <c r="AJ22" s="694"/>
      <c r="AK22" s="694"/>
      <c r="AL22" s="669">
        <v>0.60000002384185791</v>
      </c>
      <c r="AM22" s="670"/>
      <c r="AN22" s="670"/>
      <c r="AO22" s="695"/>
      <c r="AP22" s="759" t="s">
        <v>280</v>
      </c>
      <c r="AQ22" s="766"/>
      <c r="AR22" s="766"/>
      <c r="AS22" s="766"/>
      <c r="AT22" s="766"/>
      <c r="AU22" s="766"/>
      <c r="AV22" s="766"/>
      <c r="AW22" s="766"/>
      <c r="AX22" s="766"/>
      <c r="AY22" s="766"/>
      <c r="AZ22" s="766"/>
      <c r="BA22" s="766"/>
      <c r="BB22" s="766"/>
      <c r="BC22" s="766"/>
      <c r="BD22" s="766"/>
      <c r="BE22" s="766"/>
      <c r="BF22" s="761"/>
      <c r="BG22" s="666" t="s">
        <v>128</v>
      </c>
      <c r="BH22" s="667"/>
      <c r="BI22" s="667"/>
      <c r="BJ22" s="667"/>
      <c r="BK22" s="667"/>
      <c r="BL22" s="667"/>
      <c r="BM22" s="667"/>
      <c r="BN22" s="668"/>
      <c r="BO22" s="693" t="s">
        <v>128</v>
      </c>
      <c r="BP22" s="693"/>
      <c r="BQ22" s="693"/>
      <c r="BR22" s="693"/>
      <c r="BS22" s="694" t="s">
        <v>128</v>
      </c>
      <c r="BT22" s="694"/>
      <c r="BU22" s="694"/>
      <c r="BV22" s="694"/>
      <c r="BW22" s="694"/>
      <c r="BX22" s="694"/>
      <c r="BY22" s="694"/>
      <c r="BZ22" s="694"/>
      <c r="CA22" s="694"/>
      <c r="CB22" s="752"/>
      <c r="CD22" s="768" t="s">
        <v>281</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15">
      <c r="B23" s="663" t="s">
        <v>282</v>
      </c>
      <c r="C23" s="664"/>
      <c r="D23" s="664"/>
      <c r="E23" s="664"/>
      <c r="F23" s="664"/>
      <c r="G23" s="664"/>
      <c r="H23" s="664"/>
      <c r="I23" s="664"/>
      <c r="J23" s="664"/>
      <c r="K23" s="664"/>
      <c r="L23" s="664"/>
      <c r="M23" s="664"/>
      <c r="N23" s="664"/>
      <c r="O23" s="664"/>
      <c r="P23" s="664"/>
      <c r="Q23" s="665"/>
      <c r="R23" s="666">
        <v>2423014</v>
      </c>
      <c r="S23" s="667"/>
      <c r="T23" s="667"/>
      <c r="U23" s="667"/>
      <c r="V23" s="667"/>
      <c r="W23" s="667"/>
      <c r="X23" s="667"/>
      <c r="Y23" s="668"/>
      <c r="Z23" s="693">
        <v>38.200000000000003</v>
      </c>
      <c r="AA23" s="693"/>
      <c r="AB23" s="693"/>
      <c r="AC23" s="693"/>
      <c r="AD23" s="694">
        <v>2259620</v>
      </c>
      <c r="AE23" s="694"/>
      <c r="AF23" s="694"/>
      <c r="AG23" s="694"/>
      <c r="AH23" s="694"/>
      <c r="AI23" s="694"/>
      <c r="AJ23" s="694"/>
      <c r="AK23" s="694"/>
      <c r="AL23" s="669">
        <v>72.900000000000006</v>
      </c>
      <c r="AM23" s="670"/>
      <c r="AN23" s="670"/>
      <c r="AO23" s="695"/>
      <c r="AP23" s="759" t="s">
        <v>283</v>
      </c>
      <c r="AQ23" s="766"/>
      <c r="AR23" s="766"/>
      <c r="AS23" s="766"/>
      <c r="AT23" s="766"/>
      <c r="AU23" s="766"/>
      <c r="AV23" s="766"/>
      <c r="AW23" s="766"/>
      <c r="AX23" s="766"/>
      <c r="AY23" s="766"/>
      <c r="AZ23" s="766"/>
      <c r="BA23" s="766"/>
      <c r="BB23" s="766"/>
      <c r="BC23" s="766"/>
      <c r="BD23" s="766"/>
      <c r="BE23" s="766"/>
      <c r="BF23" s="761"/>
      <c r="BG23" s="666" t="s">
        <v>128</v>
      </c>
      <c r="BH23" s="667"/>
      <c r="BI23" s="667"/>
      <c r="BJ23" s="667"/>
      <c r="BK23" s="667"/>
      <c r="BL23" s="667"/>
      <c r="BM23" s="667"/>
      <c r="BN23" s="668"/>
      <c r="BO23" s="693" t="s">
        <v>128</v>
      </c>
      <c r="BP23" s="693"/>
      <c r="BQ23" s="693"/>
      <c r="BR23" s="693"/>
      <c r="BS23" s="694" t="s">
        <v>128</v>
      </c>
      <c r="BT23" s="694"/>
      <c r="BU23" s="694"/>
      <c r="BV23" s="694"/>
      <c r="BW23" s="694"/>
      <c r="BX23" s="694"/>
      <c r="BY23" s="694"/>
      <c r="BZ23" s="694"/>
      <c r="CA23" s="694"/>
      <c r="CB23" s="752"/>
      <c r="CD23" s="768" t="s">
        <v>223</v>
      </c>
      <c r="CE23" s="769"/>
      <c r="CF23" s="769"/>
      <c r="CG23" s="769"/>
      <c r="CH23" s="769"/>
      <c r="CI23" s="769"/>
      <c r="CJ23" s="769"/>
      <c r="CK23" s="769"/>
      <c r="CL23" s="769"/>
      <c r="CM23" s="769"/>
      <c r="CN23" s="769"/>
      <c r="CO23" s="769"/>
      <c r="CP23" s="769"/>
      <c r="CQ23" s="770"/>
      <c r="CR23" s="768" t="s">
        <v>284</v>
      </c>
      <c r="CS23" s="769"/>
      <c r="CT23" s="769"/>
      <c r="CU23" s="769"/>
      <c r="CV23" s="769"/>
      <c r="CW23" s="769"/>
      <c r="CX23" s="769"/>
      <c r="CY23" s="770"/>
      <c r="CZ23" s="768" t="s">
        <v>285</v>
      </c>
      <c r="DA23" s="769"/>
      <c r="DB23" s="769"/>
      <c r="DC23" s="770"/>
      <c r="DD23" s="768" t="s">
        <v>286</v>
      </c>
      <c r="DE23" s="769"/>
      <c r="DF23" s="769"/>
      <c r="DG23" s="769"/>
      <c r="DH23" s="769"/>
      <c r="DI23" s="769"/>
      <c r="DJ23" s="769"/>
      <c r="DK23" s="770"/>
      <c r="DL23" s="777" t="s">
        <v>287</v>
      </c>
      <c r="DM23" s="778"/>
      <c r="DN23" s="778"/>
      <c r="DO23" s="778"/>
      <c r="DP23" s="778"/>
      <c r="DQ23" s="778"/>
      <c r="DR23" s="778"/>
      <c r="DS23" s="778"/>
      <c r="DT23" s="778"/>
      <c r="DU23" s="778"/>
      <c r="DV23" s="779"/>
      <c r="DW23" s="768" t="s">
        <v>288</v>
      </c>
      <c r="DX23" s="769"/>
      <c r="DY23" s="769"/>
      <c r="DZ23" s="769"/>
      <c r="EA23" s="769"/>
      <c r="EB23" s="769"/>
      <c r="EC23" s="770"/>
    </row>
    <row r="24" spans="2:133" ht="11.25" customHeight="1" x14ac:dyDescent="0.15">
      <c r="B24" s="663" t="s">
        <v>289</v>
      </c>
      <c r="C24" s="664"/>
      <c r="D24" s="664"/>
      <c r="E24" s="664"/>
      <c r="F24" s="664"/>
      <c r="G24" s="664"/>
      <c r="H24" s="664"/>
      <c r="I24" s="664"/>
      <c r="J24" s="664"/>
      <c r="K24" s="664"/>
      <c r="L24" s="664"/>
      <c r="M24" s="664"/>
      <c r="N24" s="664"/>
      <c r="O24" s="664"/>
      <c r="P24" s="664"/>
      <c r="Q24" s="665"/>
      <c r="R24" s="666">
        <v>2259620</v>
      </c>
      <c r="S24" s="667"/>
      <c r="T24" s="667"/>
      <c r="U24" s="667"/>
      <c r="V24" s="667"/>
      <c r="W24" s="667"/>
      <c r="X24" s="667"/>
      <c r="Y24" s="668"/>
      <c r="Z24" s="693">
        <v>35.700000000000003</v>
      </c>
      <c r="AA24" s="693"/>
      <c r="AB24" s="693"/>
      <c r="AC24" s="693"/>
      <c r="AD24" s="694">
        <v>2259620</v>
      </c>
      <c r="AE24" s="694"/>
      <c r="AF24" s="694"/>
      <c r="AG24" s="694"/>
      <c r="AH24" s="694"/>
      <c r="AI24" s="694"/>
      <c r="AJ24" s="694"/>
      <c r="AK24" s="694"/>
      <c r="AL24" s="669">
        <v>72.900000000000006</v>
      </c>
      <c r="AM24" s="670"/>
      <c r="AN24" s="670"/>
      <c r="AO24" s="695"/>
      <c r="AP24" s="759" t="s">
        <v>290</v>
      </c>
      <c r="AQ24" s="766"/>
      <c r="AR24" s="766"/>
      <c r="AS24" s="766"/>
      <c r="AT24" s="766"/>
      <c r="AU24" s="766"/>
      <c r="AV24" s="766"/>
      <c r="AW24" s="766"/>
      <c r="AX24" s="766"/>
      <c r="AY24" s="766"/>
      <c r="AZ24" s="766"/>
      <c r="BA24" s="766"/>
      <c r="BB24" s="766"/>
      <c r="BC24" s="766"/>
      <c r="BD24" s="766"/>
      <c r="BE24" s="766"/>
      <c r="BF24" s="761"/>
      <c r="BG24" s="666" t="s">
        <v>128</v>
      </c>
      <c r="BH24" s="667"/>
      <c r="BI24" s="667"/>
      <c r="BJ24" s="667"/>
      <c r="BK24" s="667"/>
      <c r="BL24" s="667"/>
      <c r="BM24" s="667"/>
      <c r="BN24" s="668"/>
      <c r="BO24" s="693" t="s">
        <v>128</v>
      </c>
      <c r="BP24" s="693"/>
      <c r="BQ24" s="693"/>
      <c r="BR24" s="693"/>
      <c r="BS24" s="694" t="s">
        <v>128</v>
      </c>
      <c r="BT24" s="694"/>
      <c r="BU24" s="694"/>
      <c r="BV24" s="694"/>
      <c r="BW24" s="694"/>
      <c r="BX24" s="694"/>
      <c r="BY24" s="694"/>
      <c r="BZ24" s="694"/>
      <c r="CA24" s="694"/>
      <c r="CB24" s="752"/>
      <c r="CD24" s="722" t="s">
        <v>291</v>
      </c>
      <c r="CE24" s="723"/>
      <c r="CF24" s="723"/>
      <c r="CG24" s="723"/>
      <c r="CH24" s="723"/>
      <c r="CI24" s="723"/>
      <c r="CJ24" s="723"/>
      <c r="CK24" s="723"/>
      <c r="CL24" s="723"/>
      <c r="CM24" s="723"/>
      <c r="CN24" s="723"/>
      <c r="CO24" s="723"/>
      <c r="CP24" s="723"/>
      <c r="CQ24" s="724"/>
      <c r="CR24" s="719">
        <v>1969971</v>
      </c>
      <c r="CS24" s="720"/>
      <c r="CT24" s="720"/>
      <c r="CU24" s="720"/>
      <c r="CV24" s="720"/>
      <c r="CW24" s="720"/>
      <c r="CX24" s="720"/>
      <c r="CY24" s="763"/>
      <c r="CZ24" s="764">
        <v>32.299999999999997</v>
      </c>
      <c r="DA24" s="737"/>
      <c r="DB24" s="737"/>
      <c r="DC24" s="767"/>
      <c r="DD24" s="762">
        <v>1573264</v>
      </c>
      <c r="DE24" s="720"/>
      <c r="DF24" s="720"/>
      <c r="DG24" s="720"/>
      <c r="DH24" s="720"/>
      <c r="DI24" s="720"/>
      <c r="DJ24" s="720"/>
      <c r="DK24" s="763"/>
      <c r="DL24" s="762">
        <v>1378386</v>
      </c>
      <c r="DM24" s="720"/>
      <c r="DN24" s="720"/>
      <c r="DO24" s="720"/>
      <c r="DP24" s="720"/>
      <c r="DQ24" s="720"/>
      <c r="DR24" s="720"/>
      <c r="DS24" s="720"/>
      <c r="DT24" s="720"/>
      <c r="DU24" s="720"/>
      <c r="DV24" s="763"/>
      <c r="DW24" s="764">
        <v>43.4</v>
      </c>
      <c r="DX24" s="737"/>
      <c r="DY24" s="737"/>
      <c r="DZ24" s="737"/>
      <c r="EA24" s="737"/>
      <c r="EB24" s="737"/>
      <c r="EC24" s="765"/>
    </row>
    <row r="25" spans="2:133" ht="11.25" customHeight="1" x14ac:dyDescent="0.15">
      <c r="B25" s="663" t="s">
        <v>292</v>
      </c>
      <c r="C25" s="664"/>
      <c r="D25" s="664"/>
      <c r="E25" s="664"/>
      <c r="F25" s="664"/>
      <c r="G25" s="664"/>
      <c r="H25" s="664"/>
      <c r="I25" s="664"/>
      <c r="J25" s="664"/>
      <c r="K25" s="664"/>
      <c r="L25" s="664"/>
      <c r="M25" s="664"/>
      <c r="N25" s="664"/>
      <c r="O25" s="664"/>
      <c r="P25" s="664"/>
      <c r="Q25" s="665"/>
      <c r="R25" s="666">
        <v>163394</v>
      </c>
      <c r="S25" s="667"/>
      <c r="T25" s="667"/>
      <c r="U25" s="667"/>
      <c r="V25" s="667"/>
      <c r="W25" s="667"/>
      <c r="X25" s="667"/>
      <c r="Y25" s="668"/>
      <c r="Z25" s="693">
        <v>2.6</v>
      </c>
      <c r="AA25" s="693"/>
      <c r="AB25" s="693"/>
      <c r="AC25" s="693"/>
      <c r="AD25" s="694" t="s">
        <v>128</v>
      </c>
      <c r="AE25" s="694"/>
      <c r="AF25" s="694"/>
      <c r="AG25" s="694"/>
      <c r="AH25" s="694"/>
      <c r="AI25" s="694"/>
      <c r="AJ25" s="694"/>
      <c r="AK25" s="694"/>
      <c r="AL25" s="669" t="s">
        <v>128</v>
      </c>
      <c r="AM25" s="670"/>
      <c r="AN25" s="670"/>
      <c r="AO25" s="695"/>
      <c r="AP25" s="759" t="s">
        <v>293</v>
      </c>
      <c r="AQ25" s="766"/>
      <c r="AR25" s="766"/>
      <c r="AS25" s="766"/>
      <c r="AT25" s="766"/>
      <c r="AU25" s="766"/>
      <c r="AV25" s="766"/>
      <c r="AW25" s="766"/>
      <c r="AX25" s="766"/>
      <c r="AY25" s="766"/>
      <c r="AZ25" s="766"/>
      <c r="BA25" s="766"/>
      <c r="BB25" s="766"/>
      <c r="BC25" s="766"/>
      <c r="BD25" s="766"/>
      <c r="BE25" s="766"/>
      <c r="BF25" s="761"/>
      <c r="BG25" s="666" t="s">
        <v>128</v>
      </c>
      <c r="BH25" s="667"/>
      <c r="BI25" s="667"/>
      <c r="BJ25" s="667"/>
      <c r="BK25" s="667"/>
      <c r="BL25" s="667"/>
      <c r="BM25" s="667"/>
      <c r="BN25" s="668"/>
      <c r="BO25" s="693" t="s">
        <v>128</v>
      </c>
      <c r="BP25" s="693"/>
      <c r="BQ25" s="693"/>
      <c r="BR25" s="693"/>
      <c r="BS25" s="694" t="s">
        <v>128</v>
      </c>
      <c r="BT25" s="694"/>
      <c r="BU25" s="694"/>
      <c r="BV25" s="694"/>
      <c r="BW25" s="694"/>
      <c r="BX25" s="694"/>
      <c r="BY25" s="694"/>
      <c r="BZ25" s="694"/>
      <c r="CA25" s="694"/>
      <c r="CB25" s="752"/>
      <c r="CD25" s="708" t="s">
        <v>294</v>
      </c>
      <c r="CE25" s="705"/>
      <c r="CF25" s="705"/>
      <c r="CG25" s="705"/>
      <c r="CH25" s="705"/>
      <c r="CI25" s="705"/>
      <c r="CJ25" s="705"/>
      <c r="CK25" s="705"/>
      <c r="CL25" s="705"/>
      <c r="CM25" s="705"/>
      <c r="CN25" s="705"/>
      <c r="CO25" s="705"/>
      <c r="CP25" s="705"/>
      <c r="CQ25" s="706"/>
      <c r="CR25" s="666">
        <v>1019387</v>
      </c>
      <c r="CS25" s="677"/>
      <c r="CT25" s="677"/>
      <c r="CU25" s="677"/>
      <c r="CV25" s="677"/>
      <c r="CW25" s="677"/>
      <c r="CX25" s="677"/>
      <c r="CY25" s="678"/>
      <c r="CZ25" s="669">
        <v>16.7</v>
      </c>
      <c r="DA25" s="679"/>
      <c r="DB25" s="679"/>
      <c r="DC25" s="680"/>
      <c r="DD25" s="672">
        <v>963272</v>
      </c>
      <c r="DE25" s="677"/>
      <c r="DF25" s="677"/>
      <c r="DG25" s="677"/>
      <c r="DH25" s="677"/>
      <c r="DI25" s="677"/>
      <c r="DJ25" s="677"/>
      <c r="DK25" s="678"/>
      <c r="DL25" s="672">
        <v>789011</v>
      </c>
      <c r="DM25" s="677"/>
      <c r="DN25" s="677"/>
      <c r="DO25" s="677"/>
      <c r="DP25" s="677"/>
      <c r="DQ25" s="677"/>
      <c r="DR25" s="677"/>
      <c r="DS25" s="677"/>
      <c r="DT25" s="677"/>
      <c r="DU25" s="677"/>
      <c r="DV25" s="678"/>
      <c r="DW25" s="669">
        <v>24.8</v>
      </c>
      <c r="DX25" s="679"/>
      <c r="DY25" s="679"/>
      <c r="DZ25" s="679"/>
      <c r="EA25" s="679"/>
      <c r="EB25" s="679"/>
      <c r="EC25" s="700"/>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93" t="s">
        <v>128</v>
      </c>
      <c r="AA26" s="693"/>
      <c r="AB26" s="693"/>
      <c r="AC26" s="693"/>
      <c r="AD26" s="694" t="s">
        <v>128</v>
      </c>
      <c r="AE26" s="694"/>
      <c r="AF26" s="694"/>
      <c r="AG26" s="694"/>
      <c r="AH26" s="694"/>
      <c r="AI26" s="694"/>
      <c r="AJ26" s="694"/>
      <c r="AK26" s="694"/>
      <c r="AL26" s="669" t="s">
        <v>128</v>
      </c>
      <c r="AM26" s="670"/>
      <c r="AN26" s="670"/>
      <c r="AO26" s="695"/>
      <c r="AP26" s="759" t="s">
        <v>296</v>
      </c>
      <c r="AQ26" s="760"/>
      <c r="AR26" s="760"/>
      <c r="AS26" s="760"/>
      <c r="AT26" s="760"/>
      <c r="AU26" s="760"/>
      <c r="AV26" s="760"/>
      <c r="AW26" s="760"/>
      <c r="AX26" s="760"/>
      <c r="AY26" s="760"/>
      <c r="AZ26" s="760"/>
      <c r="BA26" s="760"/>
      <c r="BB26" s="760"/>
      <c r="BC26" s="760"/>
      <c r="BD26" s="760"/>
      <c r="BE26" s="760"/>
      <c r="BF26" s="761"/>
      <c r="BG26" s="666" t="s">
        <v>128</v>
      </c>
      <c r="BH26" s="667"/>
      <c r="BI26" s="667"/>
      <c r="BJ26" s="667"/>
      <c r="BK26" s="667"/>
      <c r="BL26" s="667"/>
      <c r="BM26" s="667"/>
      <c r="BN26" s="668"/>
      <c r="BO26" s="693" t="s">
        <v>128</v>
      </c>
      <c r="BP26" s="693"/>
      <c r="BQ26" s="693"/>
      <c r="BR26" s="693"/>
      <c r="BS26" s="694" t="s">
        <v>128</v>
      </c>
      <c r="BT26" s="694"/>
      <c r="BU26" s="694"/>
      <c r="BV26" s="694"/>
      <c r="BW26" s="694"/>
      <c r="BX26" s="694"/>
      <c r="BY26" s="694"/>
      <c r="BZ26" s="694"/>
      <c r="CA26" s="694"/>
      <c r="CB26" s="752"/>
      <c r="CD26" s="708" t="s">
        <v>297</v>
      </c>
      <c r="CE26" s="705"/>
      <c r="CF26" s="705"/>
      <c r="CG26" s="705"/>
      <c r="CH26" s="705"/>
      <c r="CI26" s="705"/>
      <c r="CJ26" s="705"/>
      <c r="CK26" s="705"/>
      <c r="CL26" s="705"/>
      <c r="CM26" s="705"/>
      <c r="CN26" s="705"/>
      <c r="CO26" s="705"/>
      <c r="CP26" s="705"/>
      <c r="CQ26" s="706"/>
      <c r="CR26" s="666">
        <v>504317</v>
      </c>
      <c r="CS26" s="667"/>
      <c r="CT26" s="667"/>
      <c r="CU26" s="667"/>
      <c r="CV26" s="667"/>
      <c r="CW26" s="667"/>
      <c r="CX26" s="667"/>
      <c r="CY26" s="668"/>
      <c r="CZ26" s="669">
        <v>8.3000000000000007</v>
      </c>
      <c r="DA26" s="679"/>
      <c r="DB26" s="679"/>
      <c r="DC26" s="680"/>
      <c r="DD26" s="672">
        <v>466807</v>
      </c>
      <c r="DE26" s="667"/>
      <c r="DF26" s="667"/>
      <c r="DG26" s="667"/>
      <c r="DH26" s="667"/>
      <c r="DI26" s="667"/>
      <c r="DJ26" s="667"/>
      <c r="DK26" s="668"/>
      <c r="DL26" s="672" t="s">
        <v>128</v>
      </c>
      <c r="DM26" s="667"/>
      <c r="DN26" s="667"/>
      <c r="DO26" s="667"/>
      <c r="DP26" s="667"/>
      <c r="DQ26" s="667"/>
      <c r="DR26" s="667"/>
      <c r="DS26" s="667"/>
      <c r="DT26" s="667"/>
      <c r="DU26" s="667"/>
      <c r="DV26" s="668"/>
      <c r="DW26" s="669" t="s">
        <v>128</v>
      </c>
      <c r="DX26" s="679"/>
      <c r="DY26" s="679"/>
      <c r="DZ26" s="679"/>
      <c r="EA26" s="679"/>
      <c r="EB26" s="679"/>
      <c r="EC26" s="700"/>
    </row>
    <row r="27" spans="2:133" ht="11.25" customHeight="1" x14ac:dyDescent="0.15">
      <c r="B27" s="663" t="s">
        <v>298</v>
      </c>
      <c r="C27" s="664"/>
      <c r="D27" s="664"/>
      <c r="E27" s="664"/>
      <c r="F27" s="664"/>
      <c r="G27" s="664"/>
      <c r="H27" s="664"/>
      <c r="I27" s="664"/>
      <c r="J27" s="664"/>
      <c r="K27" s="664"/>
      <c r="L27" s="664"/>
      <c r="M27" s="664"/>
      <c r="N27" s="664"/>
      <c r="O27" s="664"/>
      <c r="P27" s="664"/>
      <c r="Q27" s="665"/>
      <c r="R27" s="666">
        <v>3191247</v>
      </c>
      <c r="S27" s="667"/>
      <c r="T27" s="667"/>
      <c r="U27" s="667"/>
      <c r="V27" s="667"/>
      <c r="W27" s="667"/>
      <c r="X27" s="667"/>
      <c r="Y27" s="668"/>
      <c r="Z27" s="693">
        <v>50.4</v>
      </c>
      <c r="AA27" s="693"/>
      <c r="AB27" s="693"/>
      <c r="AC27" s="693"/>
      <c r="AD27" s="694">
        <v>3027853</v>
      </c>
      <c r="AE27" s="694"/>
      <c r="AF27" s="694"/>
      <c r="AG27" s="694"/>
      <c r="AH27" s="694"/>
      <c r="AI27" s="694"/>
      <c r="AJ27" s="694"/>
      <c r="AK27" s="694"/>
      <c r="AL27" s="669">
        <v>97.599998474121094</v>
      </c>
      <c r="AM27" s="670"/>
      <c r="AN27" s="670"/>
      <c r="AO27" s="695"/>
      <c r="AP27" s="663" t="s">
        <v>299</v>
      </c>
      <c r="AQ27" s="664"/>
      <c r="AR27" s="664"/>
      <c r="AS27" s="664"/>
      <c r="AT27" s="664"/>
      <c r="AU27" s="664"/>
      <c r="AV27" s="664"/>
      <c r="AW27" s="664"/>
      <c r="AX27" s="664"/>
      <c r="AY27" s="664"/>
      <c r="AZ27" s="664"/>
      <c r="BA27" s="664"/>
      <c r="BB27" s="664"/>
      <c r="BC27" s="664"/>
      <c r="BD27" s="664"/>
      <c r="BE27" s="664"/>
      <c r="BF27" s="665"/>
      <c r="BG27" s="666">
        <v>527420</v>
      </c>
      <c r="BH27" s="667"/>
      <c r="BI27" s="667"/>
      <c r="BJ27" s="667"/>
      <c r="BK27" s="667"/>
      <c r="BL27" s="667"/>
      <c r="BM27" s="667"/>
      <c r="BN27" s="668"/>
      <c r="BO27" s="693">
        <v>100</v>
      </c>
      <c r="BP27" s="693"/>
      <c r="BQ27" s="693"/>
      <c r="BR27" s="693"/>
      <c r="BS27" s="694">
        <v>5857</v>
      </c>
      <c r="BT27" s="694"/>
      <c r="BU27" s="694"/>
      <c r="BV27" s="694"/>
      <c r="BW27" s="694"/>
      <c r="BX27" s="694"/>
      <c r="BY27" s="694"/>
      <c r="BZ27" s="694"/>
      <c r="CA27" s="694"/>
      <c r="CB27" s="752"/>
      <c r="CD27" s="708" t="s">
        <v>300</v>
      </c>
      <c r="CE27" s="705"/>
      <c r="CF27" s="705"/>
      <c r="CG27" s="705"/>
      <c r="CH27" s="705"/>
      <c r="CI27" s="705"/>
      <c r="CJ27" s="705"/>
      <c r="CK27" s="705"/>
      <c r="CL27" s="705"/>
      <c r="CM27" s="705"/>
      <c r="CN27" s="705"/>
      <c r="CO27" s="705"/>
      <c r="CP27" s="705"/>
      <c r="CQ27" s="706"/>
      <c r="CR27" s="666">
        <v>436339</v>
      </c>
      <c r="CS27" s="677"/>
      <c r="CT27" s="677"/>
      <c r="CU27" s="677"/>
      <c r="CV27" s="677"/>
      <c r="CW27" s="677"/>
      <c r="CX27" s="677"/>
      <c r="CY27" s="678"/>
      <c r="CZ27" s="669">
        <v>7.2</v>
      </c>
      <c r="DA27" s="679"/>
      <c r="DB27" s="679"/>
      <c r="DC27" s="680"/>
      <c r="DD27" s="672">
        <v>95747</v>
      </c>
      <c r="DE27" s="677"/>
      <c r="DF27" s="677"/>
      <c r="DG27" s="677"/>
      <c r="DH27" s="677"/>
      <c r="DI27" s="677"/>
      <c r="DJ27" s="677"/>
      <c r="DK27" s="678"/>
      <c r="DL27" s="672">
        <v>75130</v>
      </c>
      <c r="DM27" s="677"/>
      <c r="DN27" s="677"/>
      <c r="DO27" s="677"/>
      <c r="DP27" s="677"/>
      <c r="DQ27" s="677"/>
      <c r="DR27" s="677"/>
      <c r="DS27" s="677"/>
      <c r="DT27" s="677"/>
      <c r="DU27" s="677"/>
      <c r="DV27" s="678"/>
      <c r="DW27" s="669">
        <v>2.4</v>
      </c>
      <c r="DX27" s="679"/>
      <c r="DY27" s="679"/>
      <c r="DZ27" s="679"/>
      <c r="EA27" s="679"/>
      <c r="EB27" s="679"/>
      <c r="EC27" s="700"/>
    </row>
    <row r="28" spans="2:133" ht="11.25" customHeight="1" x14ac:dyDescent="0.15">
      <c r="B28" s="663" t="s">
        <v>301</v>
      </c>
      <c r="C28" s="664"/>
      <c r="D28" s="664"/>
      <c r="E28" s="664"/>
      <c r="F28" s="664"/>
      <c r="G28" s="664"/>
      <c r="H28" s="664"/>
      <c r="I28" s="664"/>
      <c r="J28" s="664"/>
      <c r="K28" s="664"/>
      <c r="L28" s="664"/>
      <c r="M28" s="664"/>
      <c r="N28" s="664"/>
      <c r="O28" s="664"/>
      <c r="P28" s="664"/>
      <c r="Q28" s="665"/>
      <c r="R28" s="666">
        <v>536</v>
      </c>
      <c r="S28" s="667"/>
      <c r="T28" s="667"/>
      <c r="U28" s="667"/>
      <c r="V28" s="667"/>
      <c r="W28" s="667"/>
      <c r="X28" s="667"/>
      <c r="Y28" s="668"/>
      <c r="Z28" s="693">
        <v>0</v>
      </c>
      <c r="AA28" s="693"/>
      <c r="AB28" s="693"/>
      <c r="AC28" s="693"/>
      <c r="AD28" s="694">
        <v>536</v>
      </c>
      <c r="AE28" s="694"/>
      <c r="AF28" s="694"/>
      <c r="AG28" s="694"/>
      <c r="AH28" s="694"/>
      <c r="AI28" s="694"/>
      <c r="AJ28" s="694"/>
      <c r="AK28" s="694"/>
      <c r="AL28" s="669">
        <v>0</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07"/>
      <c r="CD28" s="708" t="s">
        <v>302</v>
      </c>
      <c r="CE28" s="705"/>
      <c r="CF28" s="705"/>
      <c r="CG28" s="705"/>
      <c r="CH28" s="705"/>
      <c r="CI28" s="705"/>
      <c r="CJ28" s="705"/>
      <c r="CK28" s="705"/>
      <c r="CL28" s="705"/>
      <c r="CM28" s="705"/>
      <c r="CN28" s="705"/>
      <c r="CO28" s="705"/>
      <c r="CP28" s="705"/>
      <c r="CQ28" s="706"/>
      <c r="CR28" s="666">
        <v>514245</v>
      </c>
      <c r="CS28" s="667"/>
      <c r="CT28" s="667"/>
      <c r="CU28" s="667"/>
      <c r="CV28" s="667"/>
      <c r="CW28" s="667"/>
      <c r="CX28" s="667"/>
      <c r="CY28" s="668"/>
      <c r="CZ28" s="669">
        <v>8.4</v>
      </c>
      <c r="DA28" s="679"/>
      <c r="DB28" s="679"/>
      <c r="DC28" s="680"/>
      <c r="DD28" s="672">
        <v>514245</v>
      </c>
      <c r="DE28" s="667"/>
      <c r="DF28" s="667"/>
      <c r="DG28" s="667"/>
      <c r="DH28" s="667"/>
      <c r="DI28" s="667"/>
      <c r="DJ28" s="667"/>
      <c r="DK28" s="668"/>
      <c r="DL28" s="672">
        <v>514245</v>
      </c>
      <c r="DM28" s="667"/>
      <c r="DN28" s="667"/>
      <c r="DO28" s="667"/>
      <c r="DP28" s="667"/>
      <c r="DQ28" s="667"/>
      <c r="DR28" s="667"/>
      <c r="DS28" s="667"/>
      <c r="DT28" s="667"/>
      <c r="DU28" s="667"/>
      <c r="DV28" s="668"/>
      <c r="DW28" s="669">
        <v>16.2</v>
      </c>
      <c r="DX28" s="679"/>
      <c r="DY28" s="679"/>
      <c r="DZ28" s="679"/>
      <c r="EA28" s="679"/>
      <c r="EB28" s="679"/>
      <c r="EC28" s="700"/>
    </row>
    <row r="29" spans="2:133" ht="11.25" customHeight="1" x14ac:dyDescent="0.15">
      <c r="B29" s="663" t="s">
        <v>303</v>
      </c>
      <c r="C29" s="664"/>
      <c r="D29" s="664"/>
      <c r="E29" s="664"/>
      <c r="F29" s="664"/>
      <c r="G29" s="664"/>
      <c r="H29" s="664"/>
      <c r="I29" s="664"/>
      <c r="J29" s="664"/>
      <c r="K29" s="664"/>
      <c r="L29" s="664"/>
      <c r="M29" s="664"/>
      <c r="N29" s="664"/>
      <c r="O29" s="664"/>
      <c r="P29" s="664"/>
      <c r="Q29" s="665"/>
      <c r="R29" s="666">
        <v>64258</v>
      </c>
      <c r="S29" s="667"/>
      <c r="T29" s="667"/>
      <c r="U29" s="667"/>
      <c r="V29" s="667"/>
      <c r="W29" s="667"/>
      <c r="X29" s="667"/>
      <c r="Y29" s="668"/>
      <c r="Z29" s="693">
        <v>1</v>
      </c>
      <c r="AA29" s="693"/>
      <c r="AB29" s="693"/>
      <c r="AC29" s="693"/>
      <c r="AD29" s="694">
        <v>500</v>
      </c>
      <c r="AE29" s="694"/>
      <c r="AF29" s="694"/>
      <c r="AG29" s="694"/>
      <c r="AH29" s="694"/>
      <c r="AI29" s="694"/>
      <c r="AJ29" s="694"/>
      <c r="AK29" s="694"/>
      <c r="AL29" s="669">
        <v>0</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52"/>
      <c r="CD29" s="753" t="s">
        <v>304</v>
      </c>
      <c r="CE29" s="754"/>
      <c r="CF29" s="708" t="s">
        <v>70</v>
      </c>
      <c r="CG29" s="705"/>
      <c r="CH29" s="705"/>
      <c r="CI29" s="705"/>
      <c r="CJ29" s="705"/>
      <c r="CK29" s="705"/>
      <c r="CL29" s="705"/>
      <c r="CM29" s="705"/>
      <c r="CN29" s="705"/>
      <c r="CO29" s="705"/>
      <c r="CP29" s="705"/>
      <c r="CQ29" s="706"/>
      <c r="CR29" s="666">
        <v>514245</v>
      </c>
      <c r="CS29" s="677"/>
      <c r="CT29" s="677"/>
      <c r="CU29" s="677"/>
      <c r="CV29" s="677"/>
      <c r="CW29" s="677"/>
      <c r="CX29" s="677"/>
      <c r="CY29" s="678"/>
      <c r="CZ29" s="669">
        <v>8.4</v>
      </c>
      <c r="DA29" s="679"/>
      <c r="DB29" s="679"/>
      <c r="DC29" s="680"/>
      <c r="DD29" s="672">
        <v>514245</v>
      </c>
      <c r="DE29" s="677"/>
      <c r="DF29" s="677"/>
      <c r="DG29" s="677"/>
      <c r="DH29" s="677"/>
      <c r="DI29" s="677"/>
      <c r="DJ29" s="677"/>
      <c r="DK29" s="678"/>
      <c r="DL29" s="672">
        <v>514245</v>
      </c>
      <c r="DM29" s="677"/>
      <c r="DN29" s="677"/>
      <c r="DO29" s="677"/>
      <c r="DP29" s="677"/>
      <c r="DQ29" s="677"/>
      <c r="DR29" s="677"/>
      <c r="DS29" s="677"/>
      <c r="DT29" s="677"/>
      <c r="DU29" s="677"/>
      <c r="DV29" s="678"/>
      <c r="DW29" s="669">
        <v>16.2</v>
      </c>
      <c r="DX29" s="679"/>
      <c r="DY29" s="679"/>
      <c r="DZ29" s="679"/>
      <c r="EA29" s="679"/>
      <c r="EB29" s="679"/>
      <c r="EC29" s="700"/>
    </row>
    <row r="30" spans="2:133" ht="11.25" customHeight="1" x14ac:dyDescent="0.15">
      <c r="B30" s="663" t="s">
        <v>305</v>
      </c>
      <c r="C30" s="664"/>
      <c r="D30" s="664"/>
      <c r="E30" s="664"/>
      <c r="F30" s="664"/>
      <c r="G30" s="664"/>
      <c r="H30" s="664"/>
      <c r="I30" s="664"/>
      <c r="J30" s="664"/>
      <c r="K30" s="664"/>
      <c r="L30" s="664"/>
      <c r="M30" s="664"/>
      <c r="N30" s="664"/>
      <c r="O30" s="664"/>
      <c r="P30" s="664"/>
      <c r="Q30" s="665"/>
      <c r="R30" s="666">
        <v>124708</v>
      </c>
      <c r="S30" s="667"/>
      <c r="T30" s="667"/>
      <c r="U30" s="667"/>
      <c r="V30" s="667"/>
      <c r="W30" s="667"/>
      <c r="X30" s="667"/>
      <c r="Y30" s="668"/>
      <c r="Z30" s="693">
        <v>2</v>
      </c>
      <c r="AA30" s="693"/>
      <c r="AB30" s="693"/>
      <c r="AC30" s="693"/>
      <c r="AD30" s="694">
        <v>64067</v>
      </c>
      <c r="AE30" s="694"/>
      <c r="AF30" s="694"/>
      <c r="AG30" s="694"/>
      <c r="AH30" s="694"/>
      <c r="AI30" s="694"/>
      <c r="AJ30" s="694"/>
      <c r="AK30" s="694"/>
      <c r="AL30" s="669">
        <v>2.1</v>
      </c>
      <c r="AM30" s="670"/>
      <c r="AN30" s="670"/>
      <c r="AO30" s="695"/>
      <c r="AP30" s="725" t="s">
        <v>223</v>
      </c>
      <c r="AQ30" s="726"/>
      <c r="AR30" s="726"/>
      <c r="AS30" s="726"/>
      <c r="AT30" s="726"/>
      <c r="AU30" s="726"/>
      <c r="AV30" s="726"/>
      <c r="AW30" s="726"/>
      <c r="AX30" s="726"/>
      <c r="AY30" s="726"/>
      <c r="AZ30" s="726"/>
      <c r="BA30" s="726"/>
      <c r="BB30" s="726"/>
      <c r="BC30" s="726"/>
      <c r="BD30" s="726"/>
      <c r="BE30" s="726"/>
      <c r="BF30" s="727"/>
      <c r="BG30" s="725" t="s">
        <v>306</v>
      </c>
      <c r="BH30" s="750"/>
      <c r="BI30" s="750"/>
      <c r="BJ30" s="750"/>
      <c r="BK30" s="750"/>
      <c r="BL30" s="750"/>
      <c r="BM30" s="750"/>
      <c r="BN30" s="750"/>
      <c r="BO30" s="750"/>
      <c r="BP30" s="750"/>
      <c r="BQ30" s="751"/>
      <c r="BR30" s="725" t="s">
        <v>307</v>
      </c>
      <c r="BS30" s="750"/>
      <c r="BT30" s="750"/>
      <c r="BU30" s="750"/>
      <c r="BV30" s="750"/>
      <c r="BW30" s="750"/>
      <c r="BX30" s="750"/>
      <c r="BY30" s="750"/>
      <c r="BZ30" s="750"/>
      <c r="CA30" s="750"/>
      <c r="CB30" s="751"/>
      <c r="CD30" s="755"/>
      <c r="CE30" s="756"/>
      <c r="CF30" s="708" t="s">
        <v>308</v>
      </c>
      <c r="CG30" s="705"/>
      <c r="CH30" s="705"/>
      <c r="CI30" s="705"/>
      <c r="CJ30" s="705"/>
      <c r="CK30" s="705"/>
      <c r="CL30" s="705"/>
      <c r="CM30" s="705"/>
      <c r="CN30" s="705"/>
      <c r="CO30" s="705"/>
      <c r="CP30" s="705"/>
      <c r="CQ30" s="706"/>
      <c r="CR30" s="666">
        <v>505014</v>
      </c>
      <c r="CS30" s="667"/>
      <c r="CT30" s="667"/>
      <c r="CU30" s="667"/>
      <c r="CV30" s="667"/>
      <c r="CW30" s="667"/>
      <c r="CX30" s="667"/>
      <c r="CY30" s="668"/>
      <c r="CZ30" s="669">
        <v>8.3000000000000007</v>
      </c>
      <c r="DA30" s="679"/>
      <c r="DB30" s="679"/>
      <c r="DC30" s="680"/>
      <c r="DD30" s="672">
        <v>505014</v>
      </c>
      <c r="DE30" s="667"/>
      <c r="DF30" s="667"/>
      <c r="DG30" s="667"/>
      <c r="DH30" s="667"/>
      <c r="DI30" s="667"/>
      <c r="DJ30" s="667"/>
      <c r="DK30" s="668"/>
      <c r="DL30" s="672">
        <v>505014</v>
      </c>
      <c r="DM30" s="667"/>
      <c r="DN30" s="667"/>
      <c r="DO30" s="667"/>
      <c r="DP30" s="667"/>
      <c r="DQ30" s="667"/>
      <c r="DR30" s="667"/>
      <c r="DS30" s="667"/>
      <c r="DT30" s="667"/>
      <c r="DU30" s="667"/>
      <c r="DV30" s="668"/>
      <c r="DW30" s="669">
        <v>15.9</v>
      </c>
      <c r="DX30" s="679"/>
      <c r="DY30" s="679"/>
      <c r="DZ30" s="679"/>
      <c r="EA30" s="679"/>
      <c r="EB30" s="679"/>
      <c r="EC30" s="700"/>
    </row>
    <row r="31" spans="2:133" ht="11.25" customHeight="1" x14ac:dyDescent="0.15">
      <c r="B31" s="663" t="s">
        <v>309</v>
      </c>
      <c r="C31" s="664"/>
      <c r="D31" s="664"/>
      <c r="E31" s="664"/>
      <c r="F31" s="664"/>
      <c r="G31" s="664"/>
      <c r="H31" s="664"/>
      <c r="I31" s="664"/>
      <c r="J31" s="664"/>
      <c r="K31" s="664"/>
      <c r="L31" s="664"/>
      <c r="M31" s="664"/>
      <c r="N31" s="664"/>
      <c r="O31" s="664"/>
      <c r="P31" s="664"/>
      <c r="Q31" s="665"/>
      <c r="R31" s="666">
        <v>16561</v>
      </c>
      <c r="S31" s="667"/>
      <c r="T31" s="667"/>
      <c r="U31" s="667"/>
      <c r="V31" s="667"/>
      <c r="W31" s="667"/>
      <c r="X31" s="667"/>
      <c r="Y31" s="668"/>
      <c r="Z31" s="693">
        <v>0.3</v>
      </c>
      <c r="AA31" s="693"/>
      <c r="AB31" s="693"/>
      <c r="AC31" s="693"/>
      <c r="AD31" s="694">
        <v>10</v>
      </c>
      <c r="AE31" s="694"/>
      <c r="AF31" s="694"/>
      <c r="AG31" s="694"/>
      <c r="AH31" s="694"/>
      <c r="AI31" s="694"/>
      <c r="AJ31" s="694"/>
      <c r="AK31" s="694"/>
      <c r="AL31" s="669">
        <v>0</v>
      </c>
      <c r="AM31" s="670"/>
      <c r="AN31" s="670"/>
      <c r="AO31" s="695"/>
      <c r="AP31" s="739" t="s">
        <v>310</v>
      </c>
      <c r="AQ31" s="740"/>
      <c r="AR31" s="740"/>
      <c r="AS31" s="740"/>
      <c r="AT31" s="745" t="s">
        <v>311</v>
      </c>
      <c r="AU31" s="360"/>
      <c r="AV31" s="360"/>
      <c r="AW31" s="360"/>
      <c r="AX31" s="732" t="s">
        <v>189</v>
      </c>
      <c r="AY31" s="733"/>
      <c r="AZ31" s="733"/>
      <c r="BA31" s="733"/>
      <c r="BB31" s="733"/>
      <c r="BC31" s="733"/>
      <c r="BD31" s="733"/>
      <c r="BE31" s="733"/>
      <c r="BF31" s="734"/>
      <c r="BG31" s="735">
        <v>99.7</v>
      </c>
      <c r="BH31" s="736"/>
      <c r="BI31" s="736"/>
      <c r="BJ31" s="736"/>
      <c r="BK31" s="736"/>
      <c r="BL31" s="736"/>
      <c r="BM31" s="737">
        <v>97.7</v>
      </c>
      <c r="BN31" s="736"/>
      <c r="BO31" s="736"/>
      <c r="BP31" s="736"/>
      <c r="BQ31" s="738"/>
      <c r="BR31" s="735">
        <v>99.8</v>
      </c>
      <c r="BS31" s="736"/>
      <c r="BT31" s="736"/>
      <c r="BU31" s="736"/>
      <c r="BV31" s="736"/>
      <c r="BW31" s="736"/>
      <c r="BX31" s="737">
        <v>97.9</v>
      </c>
      <c r="BY31" s="736"/>
      <c r="BZ31" s="736"/>
      <c r="CA31" s="736"/>
      <c r="CB31" s="738"/>
      <c r="CD31" s="755"/>
      <c r="CE31" s="756"/>
      <c r="CF31" s="708" t="s">
        <v>312</v>
      </c>
      <c r="CG31" s="705"/>
      <c r="CH31" s="705"/>
      <c r="CI31" s="705"/>
      <c r="CJ31" s="705"/>
      <c r="CK31" s="705"/>
      <c r="CL31" s="705"/>
      <c r="CM31" s="705"/>
      <c r="CN31" s="705"/>
      <c r="CO31" s="705"/>
      <c r="CP31" s="705"/>
      <c r="CQ31" s="706"/>
      <c r="CR31" s="666">
        <v>9231</v>
      </c>
      <c r="CS31" s="677"/>
      <c r="CT31" s="677"/>
      <c r="CU31" s="677"/>
      <c r="CV31" s="677"/>
      <c r="CW31" s="677"/>
      <c r="CX31" s="677"/>
      <c r="CY31" s="678"/>
      <c r="CZ31" s="669">
        <v>0.2</v>
      </c>
      <c r="DA31" s="679"/>
      <c r="DB31" s="679"/>
      <c r="DC31" s="680"/>
      <c r="DD31" s="672">
        <v>9231</v>
      </c>
      <c r="DE31" s="677"/>
      <c r="DF31" s="677"/>
      <c r="DG31" s="677"/>
      <c r="DH31" s="677"/>
      <c r="DI31" s="677"/>
      <c r="DJ31" s="677"/>
      <c r="DK31" s="678"/>
      <c r="DL31" s="672">
        <v>9231</v>
      </c>
      <c r="DM31" s="677"/>
      <c r="DN31" s="677"/>
      <c r="DO31" s="677"/>
      <c r="DP31" s="677"/>
      <c r="DQ31" s="677"/>
      <c r="DR31" s="677"/>
      <c r="DS31" s="677"/>
      <c r="DT31" s="677"/>
      <c r="DU31" s="677"/>
      <c r="DV31" s="678"/>
      <c r="DW31" s="669">
        <v>0.3</v>
      </c>
      <c r="DX31" s="679"/>
      <c r="DY31" s="679"/>
      <c r="DZ31" s="679"/>
      <c r="EA31" s="679"/>
      <c r="EB31" s="679"/>
      <c r="EC31" s="700"/>
    </row>
    <row r="32" spans="2:133" ht="11.25" customHeight="1" x14ac:dyDescent="0.15">
      <c r="B32" s="663" t="s">
        <v>313</v>
      </c>
      <c r="C32" s="664"/>
      <c r="D32" s="664"/>
      <c r="E32" s="664"/>
      <c r="F32" s="664"/>
      <c r="G32" s="664"/>
      <c r="H32" s="664"/>
      <c r="I32" s="664"/>
      <c r="J32" s="664"/>
      <c r="K32" s="664"/>
      <c r="L32" s="664"/>
      <c r="M32" s="664"/>
      <c r="N32" s="664"/>
      <c r="O32" s="664"/>
      <c r="P32" s="664"/>
      <c r="Q32" s="665"/>
      <c r="R32" s="666">
        <v>736250</v>
      </c>
      <c r="S32" s="667"/>
      <c r="T32" s="667"/>
      <c r="U32" s="667"/>
      <c r="V32" s="667"/>
      <c r="W32" s="667"/>
      <c r="X32" s="667"/>
      <c r="Y32" s="668"/>
      <c r="Z32" s="693">
        <v>11.6</v>
      </c>
      <c r="AA32" s="693"/>
      <c r="AB32" s="693"/>
      <c r="AC32" s="693"/>
      <c r="AD32" s="694" t="s">
        <v>128</v>
      </c>
      <c r="AE32" s="694"/>
      <c r="AF32" s="694"/>
      <c r="AG32" s="694"/>
      <c r="AH32" s="694"/>
      <c r="AI32" s="694"/>
      <c r="AJ32" s="694"/>
      <c r="AK32" s="694"/>
      <c r="AL32" s="669" t="s">
        <v>128</v>
      </c>
      <c r="AM32" s="670"/>
      <c r="AN32" s="670"/>
      <c r="AO32" s="695"/>
      <c r="AP32" s="741"/>
      <c r="AQ32" s="742"/>
      <c r="AR32" s="742"/>
      <c r="AS32" s="742"/>
      <c r="AT32" s="746"/>
      <c r="AU32" s="361" t="s">
        <v>314</v>
      </c>
      <c r="AV32" s="361"/>
      <c r="AW32" s="361"/>
      <c r="AX32" s="663" t="s">
        <v>315</v>
      </c>
      <c r="AY32" s="664"/>
      <c r="AZ32" s="664"/>
      <c r="BA32" s="664"/>
      <c r="BB32" s="664"/>
      <c r="BC32" s="664"/>
      <c r="BD32" s="664"/>
      <c r="BE32" s="664"/>
      <c r="BF32" s="665"/>
      <c r="BG32" s="748">
        <v>99.7</v>
      </c>
      <c r="BH32" s="677"/>
      <c r="BI32" s="677"/>
      <c r="BJ32" s="677"/>
      <c r="BK32" s="677"/>
      <c r="BL32" s="677"/>
      <c r="BM32" s="670">
        <v>98.3</v>
      </c>
      <c r="BN32" s="749"/>
      <c r="BO32" s="749"/>
      <c r="BP32" s="749"/>
      <c r="BQ32" s="704"/>
      <c r="BR32" s="748">
        <v>99.8</v>
      </c>
      <c r="BS32" s="677"/>
      <c r="BT32" s="677"/>
      <c r="BU32" s="677"/>
      <c r="BV32" s="677"/>
      <c r="BW32" s="677"/>
      <c r="BX32" s="670">
        <v>98.7</v>
      </c>
      <c r="BY32" s="749"/>
      <c r="BZ32" s="749"/>
      <c r="CA32" s="749"/>
      <c r="CB32" s="704"/>
      <c r="CD32" s="757"/>
      <c r="CE32" s="758"/>
      <c r="CF32" s="708" t="s">
        <v>316</v>
      </c>
      <c r="CG32" s="705"/>
      <c r="CH32" s="705"/>
      <c r="CI32" s="705"/>
      <c r="CJ32" s="705"/>
      <c r="CK32" s="705"/>
      <c r="CL32" s="705"/>
      <c r="CM32" s="705"/>
      <c r="CN32" s="705"/>
      <c r="CO32" s="705"/>
      <c r="CP32" s="705"/>
      <c r="CQ32" s="706"/>
      <c r="CR32" s="666" t="s">
        <v>128</v>
      </c>
      <c r="CS32" s="667"/>
      <c r="CT32" s="667"/>
      <c r="CU32" s="667"/>
      <c r="CV32" s="667"/>
      <c r="CW32" s="667"/>
      <c r="CX32" s="667"/>
      <c r="CY32" s="668"/>
      <c r="CZ32" s="669" t="s">
        <v>128</v>
      </c>
      <c r="DA32" s="679"/>
      <c r="DB32" s="679"/>
      <c r="DC32" s="680"/>
      <c r="DD32" s="672" t="s">
        <v>128</v>
      </c>
      <c r="DE32" s="667"/>
      <c r="DF32" s="667"/>
      <c r="DG32" s="667"/>
      <c r="DH32" s="667"/>
      <c r="DI32" s="667"/>
      <c r="DJ32" s="667"/>
      <c r="DK32" s="668"/>
      <c r="DL32" s="672" t="s">
        <v>128</v>
      </c>
      <c r="DM32" s="667"/>
      <c r="DN32" s="667"/>
      <c r="DO32" s="667"/>
      <c r="DP32" s="667"/>
      <c r="DQ32" s="667"/>
      <c r="DR32" s="667"/>
      <c r="DS32" s="667"/>
      <c r="DT32" s="667"/>
      <c r="DU32" s="667"/>
      <c r="DV32" s="668"/>
      <c r="DW32" s="669" t="s">
        <v>128</v>
      </c>
      <c r="DX32" s="679"/>
      <c r="DY32" s="679"/>
      <c r="DZ32" s="679"/>
      <c r="EA32" s="679"/>
      <c r="EB32" s="679"/>
      <c r="EC32" s="700"/>
    </row>
    <row r="33" spans="2:133" ht="11.25" customHeight="1" x14ac:dyDescent="0.15">
      <c r="B33" s="729" t="s">
        <v>317</v>
      </c>
      <c r="C33" s="730"/>
      <c r="D33" s="730"/>
      <c r="E33" s="730"/>
      <c r="F33" s="730"/>
      <c r="G33" s="730"/>
      <c r="H33" s="730"/>
      <c r="I33" s="730"/>
      <c r="J33" s="730"/>
      <c r="K33" s="730"/>
      <c r="L33" s="730"/>
      <c r="M33" s="730"/>
      <c r="N33" s="730"/>
      <c r="O33" s="730"/>
      <c r="P33" s="730"/>
      <c r="Q33" s="731"/>
      <c r="R33" s="666" t="s">
        <v>128</v>
      </c>
      <c r="S33" s="667"/>
      <c r="T33" s="667"/>
      <c r="U33" s="667"/>
      <c r="V33" s="667"/>
      <c r="W33" s="667"/>
      <c r="X33" s="667"/>
      <c r="Y33" s="668"/>
      <c r="Z33" s="693" t="s">
        <v>128</v>
      </c>
      <c r="AA33" s="693"/>
      <c r="AB33" s="693"/>
      <c r="AC33" s="693"/>
      <c r="AD33" s="694" t="s">
        <v>128</v>
      </c>
      <c r="AE33" s="694"/>
      <c r="AF33" s="694"/>
      <c r="AG33" s="694"/>
      <c r="AH33" s="694"/>
      <c r="AI33" s="694"/>
      <c r="AJ33" s="694"/>
      <c r="AK33" s="694"/>
      <c r="AL33" s="669" t="s">
        <v>128</v>
      </c>
      <c r="AM33" s="670"/>
      <c r="AN33" s="670"/>
      <c r="AO33" s="695"/>
      <c r="AP33" s="743"/>
      <c r="AQ33" s="744"/>
      <c r="AR33" s="744"/>
      <c r="AS33" s="744"/>
      <c r="AT33" s="747"/>
      <c r="AU33" s="362"/>
      <c r="AV33" s="362"/>
      <c r="AW33" s="362"/>
      <c r="AX33" s="643" t="s">
        <v>318</v>
      </c>
      <c r="AY33" s="644"/>
      <c r="AZ33" s="644"/>
      <c r="BA33" s="644"/>
      <c r="BB33" s="644"/>
      <c r="BC33" s="644"/>
      <c r="BD33" s="644"/>
      <c r="BE33" s="644"/>
      <c r="BF33" s="645"/>
      <c r="BG33" s="728">
        <v>99.7</v>
      </c>
      <c r="BH33" s="647"/>
      <c r="BI33" s="647"/>
      <c r="BJ33" s="647"/>
      <c r="BK33" s="647"/>
      <c r="BL33" s="647"/>
      <c r="BM33" s="685">
        <v>96.3</v>
      </c>
      <c r="BN33" s="647"/>
      <c r="BO33" s="647"/>
      <c r="BP33" s="647"/>
      <c r="BQ33" s="696"/>
      <c r="BR33" s="728">
        <v>99.8</v>
      </c>
      <c r="BS33" s="647"/>
      <c r="BT33" s="647"/>
      <c r="BU33" s="647"/>
      <c r="BV33" s="647"/>
      <c r="BW33" s="647"/>
      <c r="BX33" s="685">
        <v>96.5</v>
      </c>
      <c r="BY33" s="647"/>
      <c r="BZ33" s="647"/>
      <c r="CA33" s="647"/>
      <c r="CB33" s="696"/>
      <c r="CD33" s="708" t="s">
        <v>319</v>
      </c>
      <c r="CE33" s="705"/>
      <c r="CF33" s="705"/>
      <c r="CG33" s="705"/>
      <c r="CH33" s="705"/>
      <c r="CI33" s="705"/>
      <c r="CJ33" s="705"/>
      <c r="CK33" s="705"/>
      <c r="CL33" s="705"/>
      <c r="CM33" s="705"/>
      <c r="CN33" s="705"/>
      <c r="CO33" s="705"/>
      <c r="CP33" s="705"/>
      <c r="CQ33" s="706"/>
      <c r="CR33" s="666">
        <v>2427382</v>
      </c>
      <c r="CS33" s="677"/>
      <c r="CT33" s="677"/>
      <c r="CU33" s="677"/>
      <c r="CV33" s="677"/>
      <c r="CW33" s="677"/>
      <c r="CX33" s="677"/>
      <c r="CY33" s="678"/>
      <c r="CZ33" s="669">
        <v>39.799999999999997</v>
      </c>
      <c r="DA33" s="679"/>
      <c r="DB33" s="679"/>
      <c r="DC33" s="680"/>
      <c r="DD33" s="672">
        <v>1837361</v>
      </c>
      <c r="DE33" s="677"/>
      <c r="DF33" s="677"/>
      <c r="DG33" s="677"/>
      <c r="DH33" s="677"/>
      <c r="DI33" s="677"/>
      <c r="DJ33" s="677"/>
      <c r="DK33" s="678"/>
      <c r="DL33" s="672">
        <v>985669</v>
      </c>
      <c r="DM33" s="677"/>
      <c r="DN33" s="677"/>
      <c r="DO33" s="677"/>
      <c r="DP33" s="677"/>
      <c r="DQ33" s="677"/>
      <c r="DR33" s="677"/>
      <c r="DS33" s="677"/>
      <c r="DT33" s="677"/>
      <c r="DU33" s="677"/>
      <c r="DV33" s="678"/>
      <c r="DW33" s="669">
        <v>31</v>
      </c>
      <c r="DX33" s="679"/>
      <c r="DY33" s="679"/>
      <c r="DZ33" s="679"/>
      <c r="EA33" s="679"/>
      <c r="EB33" s="679"/>
      <c r="EC33" s="700"/>
    </row>
    <row r="34" spans="2:133" ht="11.25" customHeight="1" x14ac:dyDescent="0.15">
      <c r="B34" s="663" t="s">
        <v>320</v>
      </c>
      <c r="C34" s="664"/>
      <c r="D34" s="664"/>
      <c r="E34" s="664"/>
      <c r="F34" s="664"/>
      <c r="G34" s="664"/>
      <c r="H34" s="664"/>
      <c r="I34" s="664"/>
      <c r="J34" s="664"/>
      <c r="K34" s="664"/>
      <c r="L34" s="664"/>
      <c r="M34" s="664"/>
      <c r="N34" s="664"/>
      <c r="O34" s="664"/>
      <c r="P34" s="664"/>
      <c r="Q34" s="665"/>
      <c r="R34" s="666">
        <v>423552</v>
      </c>
      <c r="S34" s="667"/>
      <c r="T34" s="667"/>
      <c r="U34" s="667"/>
      <c r="V34" s="667"/>
      <c r="W34" s="667"/>
      <c r="X34" s="667"/>
      <c r="Y34" s="668"/>
      <c r="Z34" s="693">
        <v>6.7</v>
      </c>
      <c r="AA34" s="693"/>
      <c r="AB34" s="693"/>
      <c r="AC34" s="693"/>
      <c r="AD34" s="694" t="s">
        <v>128</v>
      </c>
      <c r="AE34" s="694"/>
      <c r="AF34" s="694"/>
      <c r="AG34" s="694"/>
      <c r="AH34" s="694"/>
      <c r="AI34" s="694"/>
      <c r="AJ34" s="694"/>
      <c r="AK34" s="694"/>
      <c r="AL34" s="669" t="s">
        <v>128</v>
      </c>
      <c r="AM34" s="670"/>
      <c r="AN34" s="670"/>
      <c r="AO34" s="69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8" t="s">
        <v>321</v>
      </c>
      <c r="CE34" s="705"/>
      <c r="CF34" s="705"/>
      <c r="CG34" s="705"/>
      <c r="CH34" s="705"/>
      <c r="CI34" s="705"/>
      <c r="CJ34" s="705"/>
      <c r="CK34" s="705"/>
      <c r="CL34" s="705"/>
      <c r="CM34" s="705"/>
      <c r="CN34" s="705"/>
      <c r="CO34" s="705"/>
      <c r="CP34" s="705"/>
      <c r="CQ34" s="706"/>
      <c r="CR34" s="666">
        <v>664704</v>
      </c>
      <c r="CS34" s="667"/>
      <c r="CT34" s="667"/>
      <c r="CU34" s="667"/>
      <c r="CV34" s="667"/>
      <c r="CW34" s="667"/>
      <c r="CX34" s="667"/>
      <c r="CY34" s="668"/>
      <c r="CZ34" s="669">
        <v>10.9</v>
      </c>
      <c r="DA34" s="679"/>
      <c r="DB34" s="679"/>
      <c r="DC34" s="680"/>
      <c r="DD34" s="672">
        <v>508380</v>
      </c>
      <c r="DE34" s="667"/>
      <c r="DF34" s="667"/>
      <c r="DG34" s="667"/>
      <c r="DH34" s="667"/>
      <c r="DI34" s="667"/>
      <c r="DJ34" s="667"/>
      <c r="DK34" s="668"/>
      <c r="DL34" s="672">
        <v>431574</v>
      </c>
      <c r="DM34" s="667"/>
      <c r="DN34" s="667"/>
      <c r="DO34" s="667"/>
      <c r="DP34" s="667"/>
      <c r="DQ34" s="667"/>
      <c r="DR34" s="667"/>
      <c r="DS34" s="667"/>
      <c r="DT34" s="667"/>
      <c r="DU34" s="667"/>
      <c r="DV34" s="668"/>
      <c r="DW34" s="669">
        <v>13.6</v>
      </c>
      <c r="DX34" s="679"/>
      <c r="DY34" s="679"/>
      <c r="DZ34" s="679"/>
      <c r="EA34" s="679"/>
      <c r="EB34" s="679"/>
      <c r="EC34" s="700"/>
    </row>
    <row r="35" spans="2:133" ht="11.25" customHeight="1" x14ac:dyDescent="0.15">
      <c r="B35" s="663" t="s">
        <v>322</v>
      </c>
      <c r="C35" s="664"/>
      <c r="D35" s="664"/>
      <c r="E35" s="664"/>
      <c r="F35" s="664"/>
      <c r="G35" s="664"/>
      <c r="H35" s="664"/>
      <c r="I35" s="664"/>
      <c r="J35" s="664"/>
      <c r="K35" s="664"/>
      <c r="L35" s="664"/>
      <c r="M35" s="664"/>
      <c r="N35" s="664"/>
      <c r="O35" s="664"/>
      <c r="P35" s="664"/>
      <c r="Q35" s="665"/>
      <c r="R35" s="666">
        <v>62567</v>
      </c>
      <c r="S35" s="667"/>
      <c r="T35" s="667"/>
      <c r="U35" s="667"/>
      <c r="V35" s="667"/>
      <c r="W35" s="667"/>
      <c r="X35" s="667"/>
      <c r="Y35" s="668"/>
      <c r="Z35" s="693">
        <v>1</v>
      </c>
      <c r="AA35" s="693"/>
      <c r="AB35" s="693"/>
      <c r="AC35" s="693"/>
      <c r="AD35" s="694">
        <v>1082</v>
      </c>
      <c r="AE35" s="694"/>
      <c r="AF35" s="694"/>
      <c r="AG35" s="694"/>
      <c r="AH35" s="694"/>
      <c r="AI35" s="694"/>
      <c r="AJ35" s="694"/>
      <c r="AK35" s="694"/>
      <c r="AL35" s="669">
        <v>0</v>
      </c>
      <c r="AM35" s="670"/>
      <c r="AN35" s="670"/>
      <c r="AO35" s="695"/>
      <c r="AP35" s="218"/>
      <c r="AQ35" s="725" t="s">
        <v>323</v>
      </c>
      <c r="AR35" s="726"/>
      <c r="AS35" s="726"/>
      <c r="AT35" s="726"/>
      <c r="AU35" s="726"/>
      <c r="AV35" s="726"/>
      <c r="AW35" s="726"/>
      <c r="AX35" s="726"/>
      <c r="AY35" s="726"/>
      <c r="AZ35" s="726"/>
      <c r="BA35" s="726"/>
      <c r="BB35" s="726"/>
      <c r="BC35" s="726"/>
      <c r="BD35" s="726"/>
      <c r="BE35" s="726"/>
      <c r="BF35" s="727"/>
      <c r="BG35" s="725" t="s">
        <v>324</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8" t="s">
        <v>325</v>
      </c>
      <c r="CE35" s="705"/>
      <c r="CF35" s="705"/>
      <c r="CG35" s="705"/>
      <c r="CH35" s="705"/>
      <c r="CI35" s="705"/>
      <c r="CJ35" s="705"/>
      <c r="CK35" s="705"/>
      <c r="CL35" s="705"/>
      <c r="CM35" s="705"/>
      <c r="CN35" s="705"/>
      <c r="CO35" s="705"/>
      <c r="CP35" s="705"/>
      <c r="CQ35" s="706"/>
      <c r="CR35" s="666">
        <v>64375</v>
      </c>
      <c r="CS35" s="677"/>
      <c r="CT35" s="677"/>
      <c r="CU35" s="677"/>
      <c r="CV35" s="677"/>
      <c r="CW35" s="677"/>
      <c r="CX35" s="677"/>
      <c r="CY35" s="678"/>
      <c r="CZ35" s="669">
        <v>1.1000000000000001</v>
      </c>
      <c r="DA35" s="679"/>
      <c r="DB35" s="679"/>
      <c r="DC35" s="680"/>
      <c r="DD35" s="672">
        <v>50862</v>
      </c>
      <c r="DE35" s="677"/>
      <c r="DF35" s="677"/>
      <c r="DG35" s="677"/>
      <c r="DH35" s="677"/>
      <c r="DI35" s="677"/>
      <c r="DJ35" s="677"/>
      <c r="DK35" s="678"/>
      <c r="DL35" s="672">
        <v>50862</v>
      </c>
      <c r="DM35" s="677"/>
      <c r="DN35" s="677"/>
      <c r="DO35" s="677"/>
      <c r="DP35" s="677"/>
      <c r="DQ35" s="677"/>
      <c r="DR35" s="677"/>
      <c r="DS35" s="677"/>
      <c r="DT35" s="677"/>
      <c r="DU35" s="677"/>
      <c r="DV35" s="678"/>
      <c r="DW35" s="669">
        <v>1.6</v>
      </c>
      <c r="DX35" s="679"/>
      <c r="DY35" s="679"/>
      <c r="DZ35" s="679"/>
      <c r="EA35" s="679"/>
      <c r="EB35" s="679"/>
      <c r="EC35" s="700"/>
    </row>
    <row r="36" spans="2:133" ht="11.25" customHeight="1" x14ac:dyDescent="0.15">
      <c r="B36" s="663" t="s">
        <v>326</v>
      </c>
      <c r="C36" s="664"/>
      <c r="D36" s="664"/>
      <c r="E36" s="664"/>
      <c r="F36" s="664"/>
      <c r="G36" s="664"/>
      <c r="H36" s="664"/>
      <c r="I36" s="664"/>
      <c r="J36" s="664"/>
      <c r="K36" s="664"/>
      <c r="L36" s="664"/>
      <c r="M36" s="664"/>
      <c r="N36" s="664"/>
      <c r="O36" s="664"/>
      <c r="P36" s="664"/>
      <c r="Q36" s="665"/>
      <c r="R36" s="666">
        <v>47621</v>
      </c>
      <c r="S36" s="667"/>
      <c r="T36" s="667"/>
      <c r="U36" s="667"/>
      <c r="V36" s="667"/>
      <c r="W36" s="667"/>
      <c r="X36" s="667"/>
      <c r="Y36" s="668"/>
      <c r="Z36" s="693">
        <v>0.8</v>
      </c>
      <c r="AA36" s="693"/>
      <c r="AB36" s="693"/>
      <c r="AC36" s="693"/>
      <c r="AD36" s="694" t="s">
        <v>128</v>
      </c>
      <c r="AE36" s="694"/>
      <c r="AF36" s="694"/>
      <c r="AG36" s="694"/>
      <c r="AH36" s="694"/>
      <c r="AI36" s="694"/>
      <c r="AJ36" s="694"/>
      <c r="AK36" s="694"/>
      <c r="AL36" s="669" t="s">
        <v>128</v>
      </c>
      <c r="AM36" s="670"/>
      <c r="AN36" s="670"/>
      <c r="AO36" s="695"/>
      <c r="AP36" s="218"/>
      <c r="AQ36" s="716" t="s">
        <v>327</v>
      </c>
      <c r="AR36" s="717"/>
      <c r="AS36" s="717"/>
      <c r="AT36" s="717"/>
      <c r="AU36" s="717"/>
      <c r="AV36" s="717"/>
      <c r="AW36" s="717"/>
      <c r="AX36" s="717"/>
      <c r="AY36" s="718"/>
      <c r="AZ36" s="719">
        <v>302476</v>
      </c>
      <c r="BA36" s="720"/>
      <c r="BB36" s="720"/>
      <c r="BC36" s="720"/>
      <c r="BD36" s="720"/>
      <c r="BE36" s="720"/>
      <c r="BF36" s="721"/>
      <c r="BG36" s="722" t="s">
        <v>328</v>
      </c>
      <c r="BH36" s="723"/>
      <c r="BI36" s="723"/>
      <c r="BJ36" s="723"/>
      <c r="BK36" s="723"/>
      <c r="BL36" s="723"/>
      <c r="BM36" s="723"/>
      <c r="BN36" s="723"/>
      <c r="BO36" s="723"/>
      <c r="BP36" s="723"/>
      <c r="BQ36" s="723"/>
      <c r="BR36" s="723"/>
      <c r="BS36" s="723"/>
      <c r="BT36" s="723"/>
      <c r="BU36" s="724"/>
      <c r="BV36" s="719">
        <v>103</v>
      </c>
      <c r="BW36" s="720"/>
      <c r="BX36" s="720"/>
      <c r="BY36" s="720"/>
      <c r="BZ36" s="720"/>
      <c r="CA36" s="720"/>
      <c r="CB36" s="721"/>
      <c r="CD36" s="708" t="s">
        <v>329</v>
      </c>
      <c r="CE36" s="705"/>
      <c r="CF36" s="705"/>
      <c r="CG36" s="705"/>
      <c r="CH36" s="705"/>
      <c r="CI36" s="705"/>
      <c r="CJ36" s="705"/>
      <c r="CK36" s="705"/>
      <c r="CL36" s="705"/>
      <c r="CM36" s="705"/>
      <c r="CN36" s="705"/>
      <c r="CO36" s="705"/>
      <c r="CP36" s="705"/>
      <c r="CQ36" s="706"/>
      <c r="CR36" s="666">
        <v>828320</v>
      </c>
      <c r="CS36" s="667"/>
      <c r="CT36" s="667"/>
      <c r="CU36" s="667"/>
      <c r="CV36" s="667"/>
      <c r="CW36" s="667"/>
      <c r="CX36" s="667"/>
      <c r="CY36" s="668"/>
      <c r="CZ36" s="669">
        <v>13.6</v>
      </c>
      <c r="DA36" s="679"/>
      <c r="DB36" s="679"/>
      <c r="DC36" s="680"/>
      <c r="DD36" s="672">
        <v>536987</v>
      </c>
      <c r="DE36" s="667"/>
      <c r="DF36" s="667"/>
      <c r="DG36" s="667"/>
      <c r="DH36" s="667"/>
      <c r="DI36" s="667"/>
      <c r="DJ36" s="667"/>
      <c r="DK36" s="668"/>
      <c r="DL36" s="672">
        <v>310532</v>
      </c>
      <c r="DM36" s="667"/>
      <c r="DN36" s="667"/>
      <c r="DO36" s="667"/>
      <c r="DP36" s="667"/>
      <c r="DQ36" s="667"/>
      <c r="DR36" s="667"/>
      <c r="DS36" s="667"/>
      <c r="DT36" s="667"/>
      <c r="DU36" s="667"/>
      <c r="DV36" s="668"/>
      <c r="DW36" s="669">
        <v>9.8000000000000007</v>
      </c>
      <c r="DX36" s="679"/>
      <c r="DY36" s="679"/>
      <c r="DZ36" s="679"/>
      <c r="EA36" s="679"/>
      <c r="EB36" s="679"/>
      <c r="EC36" s="700"/>
    </row>
    <row r="37" spans="2:133" ht="11.25" customHeight="1" x14ac:dyDescent="0.15">
      <c r="B37" s="663" t="s">
        <v>330</v>
      </c>
      <c r="C37" s="664"/>
      <c r="D37" s="664"/>
      <c r="E37" s="664"/>
      <c r="F37" s="664"/>
      <c r="G37" s="664"/>
      <c r="H37" s="664"/>
      <c r="I37" s="664"/>
      <c r="J37" s="664"/>
      <c r="K37" s="664"/>
      <c r="L37" s="664"/>
      <c r="M37" s="664"/>
      <c r="N37" s="664"/>
      <c r="O37" s="664"/>
      <c r="P37" s="664"/>
      <c r="Q37" s="665"/>
      <c r="R37" s="666">
        <v>458596</v>
      </c>
      <c r="S37" s="667"/>
      <c r="T37" s="667"/>
      <c r="U37" s="667"/>
      <c r="V37" s="667"/>
      <c r="W37" s="667"/>
      <c r="X37" s="667"/>
      <c r="Y37" s="668"/>
      <c r="Z37" s="693">
        <v>7.2</v>
      </c>
      <c r="AA37" s="693"/>
      <c r="AB37" s="693"/>
      <c r="AC37" s="693"/>
      <c r="AD37" s="694" t="s">
        <v>128</v>
      </c>
      <c r="AE37" s="694"/>
      <c r="AF37" s="694"/>
      <c r="AG37" s="694"/>
      <c r="AH37" s="694"/>
      <c r="AI37" s="694"/>
      <c r="AJ37" s="694"/>
      <c r="AK37" s="694"/>
      <c r="AL37" s="669" t="s">
        <v>128</v>
      </c>
      <c r="AM37" s="670"/>
      <c r="AN37" s="670"/>
      <c r="AO37" s="695"/>
      <c r="AQ37" s="701" t="s">
        <v>331</v>
      </c>
      <c r="AR37" s="702"/>
      <c r="AS37" s="702"/>
      <c r="AT37" s="702"/>
      <c r="AU37" s="702"/>
      <c r="AV37" s="702"/>
      <c r="AW37" s="702"/>
      <c r="AX37" s="702"/>
      <c r="AY37" s="703"/>
      <c r="AZ37" s="666">
        <v>77434</v>
      </c>
      <c r="BA37" s="667"/>
      <c r="BB37" s="667"/>
      <c r="BC37" s="667"/>
      <c r="BD37" s="677"/>
      <c r="BE37" s="677"/>
      <c r="BF37" s="704"/>
      <c r="BG37" s="708" t="s">
        <v>332</v>
      </c>
      <c r="BH37" s="705"/>
      <c r="BI37" s="705"/>
      <c r="BJ37" s="705"/>
      <c r="BK37" s="705"/>
      <c r="BL37" s="705"/>
      <c r="BM37" s="705"/>
      <c r="BN37" s="705"/>
      <c r="BO37" s="705"/>
      <c r="BP37" s="705"/>
      <c r="BQ37" s="705"/>
      <c r="BR37" s="705"/>
      <c r="BS37" s="705"/>
      <c r="BT37" s="705"/>
      <c r="BU37" s="706"/>
      <c r="BV37" s="666">
        <v>-491</v>
      </c>
      <c r="BW37" s="667"/>
      <c r="BX37" s="667"/>
      <c r="BY37" s="667"/>
      <c r="BZ37" s="667"/>
      <c r="CA37" s="667"/>
      <c r="CB37" s="707"/>
      <c r="CD37" s="708" t="s">
        <v>333</v>
      </c>
      <c r="CE37" s="705"/>
      <c r="CF37" s="705"/>
      <c r="CG37" s="705"/>
      <c r="CH37" s="705"/>
      <c r="CI37" s="705"/>
      <c r="CJ37" s="705"/>
      <c r="CK37" s="705"/>
      <c r="CL37" s="705"/>
      <c r="CM37" s="705"/>
      <c r="CN37" s="705"/>
      <c r="CO37" s="705"/>
      <c r="CP37" s="705"/>
      <c r="CQ37" s="706"/>
      <c r="CR37" s="666">
        <v>192551</v>
      </c>
      <c r="CS37" s="677"/>
      <c r="CT37" s="677"/>
      <c r="CU37" s="677"/>
      <c r="CV37" s="677"/>
      <c r="CW37" s="677"/>
      <c r="CX37" s="677"/>
      <c r="CY37" s="678"/>
      <c r="CZ37" s="669">
        <v>3.2</v>
      </c>
      <c r="DA37" s="679"/>
      <c r="DB37" s="679"/>
      <c r="DC37" s="680"/>
      <c r="DD37" s="672">
        <v>192551</v>
      </c>
      <c r="DE37" s="677"/>
      <c r="DF37" s="677"/>
      <c r="DG37" s="677"/>
      <c r="DH37" s="677"/>
      <c r="DI37" s="677"/>
      <c r="DJ37" s="677"/>
      <c r="DK37" s="678"/>
      <c r="DL37" s="672">
        <v>182543</v>
      </c>
      <c r="DM37" s="677"/>
      <c r="DN37" s="677"/>
      <c r="DO37" s="677"/>
      <c r="DP37" s="677"/>
      <c r="DQ37" s="677"/>
      <c r="DR37" s="677"/>
      <c r="DS37" s="677"/>
      <c r="DT37" s="677"/>
      <c r="DU37" s="677"/>
      <c r="DV37" s="678"/>
      <c r="DW37" s="669">
        <v>5.7</v>
      </c>
      <c r="DX37" s="679"/>
      <c r="DY37" s="679"/>
      <c r="DZ37" s="679"/>
      <c r="EA37" s="679"/>
      <c r="EB37" s="679"/>
      <c r="EC37" s="700"/>
    </row>
    <row r="38" spans="2:133" ht="11.25" customHeight="1" x14ac:dyDescent="0.15">
      <c r="B38" s="663" t="s">
        <v>334</v>
      </c>
      <c r="C38" s="664"/>
      <c r="D38" s="664"/>
      <c r="E38" s="664"/>
      <c r="F38" s="664"/>
      <c r="G38" s="664"/>
      <c r="H38" s="664"/>
      <c r="I38" s="664"/>
      <c r="J38" s="664"/>
      <c r="K38" s="664"/>
      <c r="L38" s="664"/>
      <c r="M38" s="664"/>
      <c r="N38" s="664"/>
      <c r="O38" s="664"/>
      <c r="P38" s="664"/>
      <c r="Q38" s="665"/>
      <c r="R38" s="666">
        <v>97077</v>
      </c>
      <c r="S38" s="667"/>
      <c r="T38" s="667"/>
      <c r="U38" s="667"/>
      <c r="V38" s="667"/>
      <c r="W38" s="667"/>
      <c r="X38" s="667"/>
      <c r="Y38" s="668"/>
      <c r="Z38" s="693">
        <v>1.5</v>
      </c>
      <c r="AA38" s="693"/>
      <c r="AB38" s="693"/>
      <c r="AC38" s="693"/>
      <c r="AD38" s="694" t="s">
        <v>128</v>
      </c>
      <c r="AE38" s="694"/>
      <c r="AF38" s="694"/>
      <c r="AG38" s="694"/>
      <c r="AH38" s="694"/>
      <c r="AI38" s="694"/>
      <c r="AJ38" s="694"/>
      <c r="AK38" s="694"/>
      <c r="AL38" s="669" t="s">
        <v>128</v>
      </c>
      <c r="AM38" s="670"/>
      <c r="AN38" s="670"/>
      <c r="AO38" s="695"/>
      <c r="AQ38" s="701" t="s">
        <v>335</v>
      </c>
      <c r="AR38" s="702"/>
      <c r="AS38" s="702"/>
      <c r="AT38" s="702"/>
      <c r="AU38" s="702"/>
      <c r="AV38" s="702"/>
      <c r="AW38" s="702"/>
      <c r="AX38" s="702"/>
      <c r="AY38" s="703"/>
      <c r="AZ38" s="666">
        <v>28800</v>
      </c>
      <c r="BA38" s="667"/>
      <c r="BB38" s="667"/>
      <c r="BC38" s="667"/>
      <c r="BD38" s="677"/>
      <c r="BE38" s="677"/>
      <c r="BF38" s="704"/>
      <c r="BG38" s="708" t="s">
        <v>336</v>
      </c>
      <c r="BH38" s="705"/>
      <c r="BI38" s="705"/>
      <c r="BJ38" s="705"/>
      <c r="BK38" s="705"/>
      <c r="BL38" s="705"/>
      <c r="BM38" s="705"/>
      <c r="BN38" s="705"/>
      <c r="BO38" s="705"/>
      <c r="BP38" s="705"/>
      <c r="BQ38" s="705"/>
      <c r="BR38" s="705"/>
      <c r="BS38" s="705"/>
      <c r="BT38" s="705"/>
      <c r="BU38" s="706"/>
      <c r="BV38" s="666">
        <v>827</v>
      </c>
      <c r="BW38" s="667"/>
      <c r="BX38" s="667"/>
      <c r="BY38" s="667"/>
      <c r="BZ38" s="667"/>
      <c r="CA38" s="667"/>
      <c r="CB38" s="707"/>
      <c r="CD38" s="708" t="s">
        <v>337</v>
      </c>
      <c r="CE38" s="705"/>
      <c r="CF38" s="705"/>
      <c r="CG38" s="705"/>
      <c r="CH38" s="705"/>
      <c r="CI38" s="705"/>
      <c r="CJ38" s="705"/>
      <c r="CK38" s="705"/>
      <c r="CL38" s="705"/>
      <c r="CM38" s="705"/>
      <c r="CN38" s="705"/>
      <c r="CO38" s="705"/>
      <c r="CP38" s="705"/>
      <c r="CQ38" s="706"/>
      <c r="CR38" s="666">
        <v>273676</v>
      </c>
      <c r="CS38" s="667"/>
      <c r="CT38" s="667"/>
      <c r="CU38" s="667"/>
      <c r="CV38" s="667"/>
      <c r="CW38" s="667"/>
      <c r="CX38" s="667"/>
      <c r="CY38" s="668"/>
      <c r="CZ38" s="669">
        <v>4.5</v>
      </c>
      <c r="DA38" s="679"/>
      <c r="DB38" s="679"/>
      <c r="DC38" s="680"/>
      <c r="DD38" s="672">
        <v>225393</v>
      </c>
      <c r="DE38" s="667"/>
      <c r="DF38" s="667"/>
      <c r="DG38" s="667"/>
      <c r="DH38" s="667"/>
      <c r="DI38" s="667"/>
      <c r="DJ38" s="667"/>
      <c r="DK38" s="668"/>
      <c r="DL38" s="672">
        <v>192701</v>
      </c>
      <c r="DM38" s="667"/>
      <c r="DN38" s="667"/>
      <c r="DO38" s="667"/>
      <c r="DP38" s="667"/>
      <c r="DQ38" s="667"/>
      <c r="DR38" s="667"/>
      <c r="DS38" s="667"/>
      <c r="DT38" s="667"/>
      <c r="DU38" s="667"/>
      <c r="DV38" s="668"/>
      <c r="DW38" s="669">
        <v>6.1</v>
      </c>
      <c r="DX38" s="679"/>
      <c r="DY38" s="679"/>
      <c r="DZ38" s="679"/>
      <c r="EA38" s="679"/>
      <c r="EB38" s="679"/>
      <c r="EC38" s="700"/>
    </row>
    <row r="39" spans="2:133" ht="11.25" customHeight="1" x14ac:dyDescent="0.15">
      <c r="B39" s="663" t="s">
        <v>338</v>
      </c>
      <c r="C39" s="664"/>
      <c r="D39" s="664"/>
      <c r="E39" s="664"/>
      <c r="F39" s="664"/>
      <c r="G39" s="664"/>
      <c r="H39" s="664"/>
      <c r="I39" s="664"/>
      <c r="J39" s="664"/>
      <c r="K39" s="664"/>
      <c r="L39" s="664"/>
      <c r="M39" s="664"/>
      <c r="N39" s="664"/>
      <c r="O39" s="664"/>
      <c r="P39" s="664"/>
      <c r="Q39" s="665"/>
      <c r="R39" s="666">
        <v>104561</v>
      </c>
      <c r="S39" s="667"/>
      <c r="T39" s="667"/>
      <c r="U39" s="667"/>
      <c r="V39" s="667"/>
      <c r="W39" s="667"/>
      <c r="X39" s="667"/>
      <c r="Y39" s="668"/>
      <c r="Z39" s="693">
        <v>1.7</v>
      </c>
      <c r="AA39" s="693"/>
      <c r="AB39" s="693"/>
      <c r="AC39" s="693"/>
      <c r="AD39" s="694">
        <v>7348</v>
      </c>
      <c r="AE39" s="694"/>
      <c r="AF39" s="694"/>
      <c r="AG39" s="694"/>
      <c r="AH39" s="694"/>
      <c r="AI39" s="694"/>
      <c r="AJ39" s="694"/>
      <c r="AK39" s="694"/>
      <c r="AL39" s="669">
        <v>0.2</v>
      </c>
      <c r="AM39" s="670"/>
      <c r="AN39" s="670"/>
      <c r="AO39" s="695"/>
      <c r="AQ39" s="701" t="s">
        <v>339</v>
      </c>
      <c r="AR39" s="702"/>
      <c r="AS39" s="702"/>
      <c r="AT39" s="702"/>
      <c r="AU39" s="702"/>
      <c r="AV39" s="702"/>
      <c r="AW39" s="702"/>
      <c r="AX39" s="702"/>
      <c r="AY39" s="703"/>
      <c r="AZ39" s="666" t="s">
        <v>128</v>
      </c>
      <c r="BA39" s="667"/>
      <c r="BB39" s="667"/>
      <c r="BC39" s="667"/>
      <c r="BD39" s="677"/>
      <c r="BE39" s="677"/>
      <c r="BF39" s="704"/>
      <c r="BG39" s="708" t="s">
        <v>340</v>
      </c>
      <c r="BH39" s="705"/>
      <c r="BI39" s="705"/>
      <c r="BJ39" s="705"/>
      <c r="BK39" s="705"/>
      <c r="BL39" s="705"/>
      <c r="BM39" s="705"/>
      <c r="BN39" s="705"/>
      <c r="BO39" s="705"/>
      <c r="BP39" s="705"/>
      <c r="BQ39" s="705"/>
      <c r="BR39" s="705"/>
      <c r="BS39" s="705"/>
      <c r="BT39" s="705"/>
      <c r="BU39" s="706"/>
      <c r="BV39" s="666">
        <v>1748</v>
      </c>
      <c r="BW39" s="667"/>
      <c r="BX39" s="667"/>
      <c r="BY39" s="667"/>
      <c r="BZ39" s="667"/>
      <c r="CA39" s="667"/>
      <c r="CB39" s="707"/>
      <c r="CD39" s="708" t="s">
        <v>341</v>
      </c>
      <c r="CE39" s="705"/>
      <c r="CF39" s="705"/>
      <c r="CG39" s="705"/>
      <c r="CH39" s="705"/>
      <c r="CI39" s="705"/>
      <c r="CJ39" s="705"/>
      <c r="CK39" s="705"/>
      <c r="CL39" s="705"/>
      <c r="CM39" s="705"/>
      <c r="CN39" s="705"/>
      <c r="CO39" s="705"/>
      <c r="CP39" s="705"/>
      <c r="CQ39" s="706"/>
      <c r="CR39" s="666">
        <v>565307</v>
      </c>
      <c r="CS39" s="677"/>
      <c r="CT39" s="677"/>
      <c r="CU39" s="677"/>
      <c r="CV39" s="677"/>
      <c r="CW39" s="677"/>
      <c r="CX39" s="677"/>
      <c r="CY39" s="678"/>
      <c r="CZ39" s="669">
        <v>9.3000000000000007</v>
      </c>
      <c r="DA39" s="679"/>
      <c r="DB39" s="679"/>
      <c r="DC39" s="680"/>
      <c r="DD39" s="672">
        <v>515739</v>
      </c>
      <c r="DE39" s="677"/>
      <c r="DF39" s="677"/>
      <c r="DG39" s="677"/>
      <c r="DH39" s="677"/>
      <c r="DI39" s="677"/>
      <c r="DJ39" s="677"/>
      <c r="DK39" s="678"/>
      <c r="DL39" s="672" t="s">
        <v>128</v>
      </c>
      <c r="DM39" s="677"/>
      <c r="DN39" s="677"/>
      <c r="DO39" s="677"/>
      <c r="DP39" s="677"/>
      <c r="DQ39" s="677"/>
      <c r="DR39" s="677"/>
      <c r="DS39" s="677"/>
      <c r="DT39" s="677"/>
      <c r="DU39" s="677"/>
      <c r="DV39" s="678"/>
      <c r="DW39" s="669" t="s">
        <v>128</v>
      </c>
      <c r="DX39" s="679"/>
      <c r="DY39" s="679"/>
      <c r="DZ39" s="679"/>
      <c r="EA39" s="679"/>
      <c r="EB39" s="679"/>
      <c r="EC39" s="700"/>
    </row>
    <row r="40" spans="2:133" ht="11.25" customHeight="1" x14ac:dyDescent="0.15">
      <c r="B40" s="663" t="s">
        <v>342</v>
      </c>
      <c r="C40" s="664"/>
      <c r="D40" s="664"/>
      <c r="E40" s="664"/>
      <c r="F40" s="664"/>
      <c r="G40" s="664"/>
      <c r="H40" s="664"/>
      <c r="I40" s="664"/>
      <c r="J40" s="664"/>
      <c r="K40" s="664"/>
      <c r="L40" s="664"/>
      <c r="M40" s="664"/>
      <c r="N40" s="664"/>
      <c r="O40" s="664"/>
      <c r="P40" s="664"/>
      <c r="Q40" s="665"/>
      <c r="R40" s="666">
        <v>1008900</v>
      </c>
      <c r="S40" s="667"/>
      <c r="T40" s="667"/>
      <c r="U40" s="667"/>
      <c r="V40" s="667"/>
      <c r="W40" s="667"/>
      <c r="X40" s="667"/>
      <c r="Y40" s="668"/>
      <c r="Z40" s="693">
        <v>15.9</v>
      </c>
      <c r="AA40" s="693"/>
      <c r="AB40" s="693"/>
      <c r="AC40" s="693"/>
      <c r="AD40" s="694" t="s">
        <v>128</v>
      </c>
      <c r="AE40" s="694"/>
      <c r="AF40" s="694"/>
      <c r="AG40" s="694"/>
      <c r="AH40" s="694"/>
      <c r="AI40" s="694"/>
      <c r="AJ40" s="694"/>
      <c r="AK40" s="694"/>
      <c r="AL40" s="669" t="s">
        <v>128</v>
      </c>
      <c r="AM40" s="670"/>
      <c r="AN40" s="670"/>
      <c r="AO40" s="695"/>
      <c r="AQ40" s="701" t="s">
        <v>343</v>
      </c>
      <c r="AR40" s="702"/>
      <c r="AS40" s="702"/>
      <c r="AT40" s="702"/>
      <c r="AU40" s="702"/>
      <c r="AV40" s="702"/>
      <c r="AW40" s="702"/>
      <c r="AX40" s="702"/>
      <c r="AY40" s="703"/>
      <c r="AZ40" s="666" t="s">
        <v>128</v>
      </c>
      <c r="BA40" s="667"/>
      <c r="BB40" s="667"/>
      <c r="BC40" s="667"/>
      <c r="BD40" s="677"/>
      <c r="BE40" s="677"/>
      <c r="BF40" s="704"/>
      <c r="BG40" s="709" t="s">
        <v>344</v>
      </c>
      <c r="BH40" s="710"/>
      <c r="BI40" s="710"/>
      <c r="BJ40" s="710"/>
      <c r="BK40" s="710"/>
      <c r="BL40" s="363"/>
      <c r="BM40" s="705" t="s">
        <v>345</v>
      </c>
      <c r="BN40" s="705"/>
      <c r="BO40" s="705"/>
      <c r="BP40" s="705"/>
      <c r="BQ40" s="705"/>
      <c r="BR40" s="705"/>
      <c r="BS40" s="705"/>
      <c r="BT40" s="705"/>
      <c r="BU40" s="706"/>
      <c r="BV40" s="666">
        <v>135</v>
      </c>
      <c r="BW40" s="667"/>
      <c r="BX40" s="667"/>
      <c r="BY40" s="667"/>
      <c r="BZ40" s="667"/>
      <c r="CA40" s="667"/>
      <c r="CB40" s="707"/>
      <c r="CD40" s="708" t="s">
        <v>346</v>
      </c>
      <c r="CE40" s="705"/>
      <c r="CF40" s="705"/>
      <c r="CG40" s="705"/>
      <c r="CH40" s="705"/>
      <c r="CI40" s="705"/>
      <c r="CJ40" s="705"/>
      <c r="CK40" s="705"/>
      <c r="CL40" s="705"/>
      <c r="CM40" s="705"/>
      <c r="CN40" s="705"/>
      <c r="CO40" s="705"/>
      <c r="CP40" s="705"/>
      <c r="CQ40" s="706"/>
      <c r="CR40" s="666">
        <v>31000</v>
      </c>
      <c r="CS40" s="667"/>
      <c r="CT40" s="667"/>
      <c r="CU40" s="667"/>
      <c r="CV40" s="667"/>
      <c r="CW40" s="667"/>
      <c r="CX40" s="667"/>
      <c r="CY40" s="668"/>
      <c r="CZ40" s="669">
        <v>0.5</v>
      </c>
      <c r="DA40" s="679"/>
      <c r="DB40" s="679"/>
      <c r="DC40" s="680"/>
      <c r="DD40" s="672" t="s">
        <v>128</v>
      </c>
      <c r="DE40" s="667"/>
      <c r="DF40" s="667"/>
      <c r="DG40" s="667"/>
      <c r="DH40" s="667"/>
      <c r="DI40" s="667"/>
      <c r="DJ40" s="667"/>
      <c r="DK40" s="668"/>
      <c r="DL40" s="672" t="s">
        <v>128</v>
      </c>
      <c r="DM40" s="667"/>
      <c r="DN40" s="667"/>
      <c r="DO40" s="667"/>
      <c r="DP40" s="667"/>
      <c r="DQ40" s="667"/>
      <c r="DR40" s="667"/>
      <c r="DS40" s="667"/>
      <c r="DT40" s="667"/>
      <c r="DU40" s="667"/>
      <c r="DV40" s="668"/>
      <c r="DW40" s="669" t="s">
        <v>128</v>
      </c>
      <c r="DX40" s="679"/>
      <c r="DY40" s="679"/>
      <c r="DZ40" s="679"/>
      <c r="EA40" s="679"/>
      <c r="EB40" s="679"/>
      <c r="EC40" s="700"/>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93" t="s">
        <v>128</v>
      </c>
      <c r="AA41" s="693"/>
      <c r="AB41" s="693"/>
      <c r="AC41" s="693"/>
      <c r="AD41" s="694" t="s">
        <v>128</v>
      </c>
      <c r="AE41" s="694"/>
      <c r="AF41" s="694"/>
      <c r="AG41" s="694"/>
      <c r="AH41" s="694"/>
      <c r="AI41" s="694"/>
      <c r="AJ41" s="694"/>
      <c r="AK41" s="694"/>
      <c r="AL41" s="669" t="s">
        <v>128</v>
      </c>
      <c r="AM41" s="670"/>
      <c r="AN41" s="670"/>
      <c r="AO41" s="695"/>
      <c r="AQ41" s="701" t="s">
        <v>348</v>
      </c>
      <c r="AR41" s="702"/>
      <c r="AS41" s="702"/>
      <c r="AT41" s="702"/>
      <c r="AU41" s="702"/>
      <c r="AV41" s="702"/>
      <c r="AW41" s="702"/>
      <c r="AX41" s="702"/>
      <c r="AY41" s="703"/>
      <c r="AZ41" s="666">
        <v>56835</v>
      </c>
      <c r="BA41" s="667"/>
      <c r="BB41" s="667"/>
      <c r="BC41" s="667"/>
      <c r="BD41" s="677"/>
      <c r="BE41" s="677"/>
      <c r="BF41" s="704"/>
      <c r="BG41" s="709"/>
      <c r="BH41" s="710"/>
      <c r="BI41" s="710"/>
      <c r="BJ41" s="710"/>
      <c r="BK41" s="710"/>
      <c r="BL41" s="363"/>
      <c r="BM41" s="705" t="s">
        <v>349</v>
      </c>
      <c r="BN41" s="705"/>
      <c r="BO41" s="705"/>
      <c r="BP41" s="705"/>
      <c r="BQ41" s="705"/>
      <c r="BR41" s="705"/>
      <c r="BS41" s="705"/>
      <c r="BT41" s="705"/>
      <c r="BU41" s="706"/>
      <c r="BV41" s="666" t="s">
        <v>128</v>
      </c>
      <c r="BW41" s="667"/>
      <c r="BX41" s="667"/>
      <c r="BY41" s="667"/>
      <c r="BZ41" s="667"/>
      <c r="CA41" s="667"/>
      <c r="CB41" s="707"/>
      <c r="CD41" s="708" t="s">
        <v>350</v>
      </c>
      <c r="CE41" s="705"/>
      <c r="CF41" s="705"/>
      <c r="CG41" s="705"/>
      <c r="CH41" s="705"/>
      <c r="CI41" s="705"/>
      <c r="CJ41" s="705"/>
      <c r="CK41" s="705"/>
      <c r="CL41" s="705"/>
      <c r="CM41" s="705"/>
      <c r="CN41" s="705"/>
      <c r="CO41" s="705"/>
      <c r="CP41" s="705"/>
      <c r="CQ41" s="706"/>
      <c r="CR41" s="666" t="s">
        <v>128</v>
      </c>
      <c r="CS41" s="677"/>
      <c r="CT41" s="677"/>
      <c r="CU41" s="677"/>
      <c r="CV41" s="677"/>
      <c r="CW41" s="677"/>
      <c r="CX41" s="677"/>
      <c r="CY41" s="678"/>
      <c r="CZ41" s="669" t="s">
        <v>128</v>
      </c>
      <c r="DA41" s="679"/>
      <c r="DB41" s="679"/>
      <c r="DC41" s="680"/>
      <c r="DD41" s="672" t="s">
        <v>128</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93" t="s">
        <v>128</v>
      </c>
      <c r="AA42" s="693"/>
      <c r="AB42" s="693"/>
      <c r="AC42" s="693"/>
      <c r="AD42" s="694" t="s">
        <v>128</v>
      </c>
      <c r="AE42" s="694"/>
      <c r="AF42" s="694"/>
      <c r="AG42" s="694"/>
      <c r="AH42" s="694"/>
      <c r="AI42" s="694"/>
      <c r="AJ42" s="694"/>
      <c r="AK42" s="694"/>
      <c r="AL42" s="669" t="s">
        <v>128</v>
      </c>
      <c r="AM42" s="670"/>
      <c r="AN42" s="670"/>
      <c r="AO42" s="695"/>
      <c r="AQ42" s="713" t="s">
        <v>352</v>
      </c>
      <c r="AR42" s="714"/>
      <c r="AS42" s="714"/>
      <c r="AT42" s="714"/>
      <c r="AU42" s="714"/>
      <c r="AV42" s="714"/>
      <c r="AW42" s="714"/>
      <c r="AX42" s="714"/>
      <c r="AY42" s="715"/>
      <c r="AZ42" s="646">
        <v>139407</v>
      </c>
      <c r="BA42" s="681"/>
      <c r="BB42" s="681"/>
      <c r="BC42" s="681"/>
      <c r="BD42" s="647"/>
      <c r="BE42" s="647"/>
      <c r="BF42" s="696"/>
      <c r="BG42" s="711"/>
      <c r="BH42" s="712"/>
      <c r="BI42" s="712"/>
      <c r="BJ42" s="712"/>
      <c r="BK42" s="712"/>
      <c r="BL42" s="364"/>
      <c r="BM42" s="697" t="s">
        <v>353</v>
      </c>
      <c r="BN42" s="697"/>
      <c r="BO42" s="697"/>
      <c r="BP42" s="697"/>
      <c r="BQ42" s="697"/>
      <c r="BR42" s="697"/>
      <c r="BS42" s="697"/>
      <c r="BT42" s="697"/>
      <c r="BU42" s="698"/>
      <c r="BV42" s="646">
        <v>270</v>
      </c>
      <c r="BW42" s="681"/>
      <c r="BX42" s="681"/>
      <c r="BY42" s="681"/>
      <c r="BZ42" s="681"/>
      <c r="CA42" s="681"/>
      <c r="CB42" s="699"/>
      <c r="CD42" s="663" t="s">
        <v>354</v>
      </c>
      <c r="CE42" s="664"/>
      <c r="CF42" s="664"/>
      <c r="CG42" s="664"/>
      <c r="CH42" s="664"/>
      <c r="CI42" s="664"/>
      <c r="CJ42" s="664"/>
      <c r="CK42" s="664"/>
      <c r="CL42" s="664"/>
      <c r="CM42" s="664"/>
      <c r="CN42" s="664"/>
      <c r="CO42" s="664"/>
      <c r="CP42" s="664"/>
      <c r="CQ42" s="665"/>
      <c r="CR42" s="666">
        <v>1700600</v>
      </c>
      <c r="CS42" s="677"/>
      <c r="CT42" s="677"/>
      <c r="CU42" s="677"/>
      <c r="CV42" s="677"/>
      <c r="CW42" s="677"/>
      <c r="CX42" s="677"/>
      <c r="CY42" s="678"/>
      <c r="CZ42" s="669">
        <v>27.9</v>
      </c>
      <c r="DA42" s="679"/>
      <c r="DB42" s="679"/>
      <c r="DC42" s="680"/>
      <c r="DD42" s="672">
        <v>146014</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15">
      <c r="B43" s="663" t="s">
        <v>355</v>
      </c>
      <c r="C43" s="664"/>
      <c r="D43" s="664"/>
      <c r="E43" s="664"/>
      <c r="F43" s="664"/>
      <c r="G43" s="664"/>
      <c r="H43" s="664"/>
      <c r="I43" s="664"/>
      <c r="J43" s="664"/>
      <c r="K43" s="664"/>
      <c r="L43" s="664"/>
      <c r="M43" s="664"/>
      <c r="N43" s="664"/>
      <c r="O43" s="664"/>
      <c r="P43" s="664"/>
      <c r="Q43" s="665"/>
      <c r="R43" s="666">
        <v>77500</v>
      </c>
      <c r="S43" s="667"/>
      <c r="T43" s="667"/>
      <c r="U43" s="667"/>
      <c r="V43" s="667"/>
      <c r="W43" s="667"/>
      <c r="X43" s="667"/>
      <c r="Y43" s="668"/>
      <c r="Z43" s="693">
        <v>1.2</v>
      </c>
      <c r="AA43" s="693"/>
      <c r="AB43" s="693"/>
      <c r="AC43" s="693"/>
      <c r="AD43" s="694" t="s">
        <v>128</v>
      </c>
      <c r="AE43" s="694"/>
      <c r="AF43" s="694"/>
      <c r="AG43" s="694"/>
      <c r="AH43" s="694"/>
      <c r="AI43" s="694"/>
      <c r="AJ43" s="694"/>
      <c r="AK43" s="694"/>
      <c r="AL43" s="669" t="s">
        <v>128</v>
      </c>
      <c r="AM43" s="670"/>
      <c r="AN43" s="670"/>
      <c r="AO43" s="695"/>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2907</v>
      </c>
      <c r="CS43" s="677"/>
      <c r="CT43" s="677"/>
      <c r="CU43" s="677"/>
      <c r="CV43" s="677"/>
      <c r="CW43" s="677"/>
      <c r="CX43" s="677"/>
      <c r="CY43" s="678"/>
      <c r="CZ43" s="669">
        <v>0</v>
      </c>
      <c r="DA43" s="679"/>
      <c r="DB43" s="679"/>
      <c r="DC43" s="680"/>
      <c r="DD43" s="672">
        <v>2907</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15">
      <c r="B44" s="643" t="s">
        <v>357</v>
      </c>
      <c r="C44" s="644"/>
      <c r="D44" s="644"/>
      <c r="E44" s="644"/>
      <c r="F44" s="644"/>
      <c r="G44" s="644"/>
      <c r="H44" s="644"/>
      <c r="I44" s="644"/>
      <c r="J44" s="644"/>
      <c r="K44" s="644"/>
      <c r="L44" s="644"/>
      <c r="M44" s="644"/>
      <c r="N44" s="644"/>
      <c r="O44" s="644"/>
      <c r="P44" s="644"/>
      <c r="Q44" s="645"/>
      <c r="R44" s="646">
        <v>6336434</v>
      </c>
      <c r="S44" s="681"/>
      <c r="T44" s="681"/>
      <c r="U44" s="681"/>
      <c r="V44" s="681"/>
      <c r="W44" s="681"/>
      <c r="X44" s="681"/>
      <c r="Y44" s="682"/>
      <c r="Z44" s="683">
        <v>100</v>
      </c>
      <c r="AA44" s="683"/>
      <c r="AB44" s="683"/>
      <c r="AC44" s="683"/>
      <c r="AD44" s="684">
        <v>3101396</v>
      </c>
      <c r="AE44" s="684"/>
      <c r="AF44" s="684"/>
      <c r="AG44" s="684"/>
      <c r="AH44" s="684"/>
      <c r="AI44" s="684"/>
      <c r="AJ44" s="684"/>
      <c r="AK44" s="684"/>
      <c r="AL44" s="649">
        <v>100</v>
      </c>
      <c r="AM44" s="685"/>
      <c r="AN44" s="685"/>
      <c r="AO44" s="686"/>
      <c r="CD44" s="687" t="s">
        <v>304</v>
      </c>
      <c r="CE44" s="688"/>
      <c r="CF44" s="663" t="s">
        <v>358</v>
      </c>
      <c r="CG44" s="664"/>
      <c r="CH44" s="664"/>
      <c r="CI44" s="664"/>
      <c r="CJ44" s="664"/>
      <c r="CK44" s="664"/>
      <c r="CL44" s="664"/>
      <c r="CM44" s="664"/>
      <c r="CN44" s="664"/>
      <c r="CO44" s="664"/>
      <c r="CP44" s="664"/>
      <c r="CQ44" s="665"/>
      <c r="CR44" s="666">
        <v>1700600</v>
      </c>
      <c r="CS44" s="667"/>
      <c r="CT44" s="667"/>
      <c r="CU44" s="667"/>
      <c r="CV44" s="667"/>
      <c r="CW44" s="667"/>
      <c r="CX44" s="667"/>
      <c r="CY44" s="668"/>
      <c r="CZ44" s="669">
        <v>27.9</v>
      </c>
      <c r="DA44" s="670"/>
      <c r="DB44" s="670"/>
      <c r="DC44" s="671"/>
      <c r="DD44" s="672">
        <v>146014</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9"/>
      <c r="CE45" s="690"/>
      <c r="CF45" s="663" t="s">
        <v>359</v>
      </c>
      <c r="CG45" s="664"/>
      <c r="CH45" s="664"/>
      <c r="CI45" s="664"/>
      <c r="CJ45" s="664"/>
      <c r="CK45" s="664"/>
      <c r="CL45" s="664"/>
      <c r="CM45" s="664"/>
      <c r="CN45" s="664"/>
      <c r="CO45" s="664"/>
      <c r="CP45" s="664"/>
      <c r="CQ45" s="665"/>
      <c r="CR45" s="666">
        <v>465326</v>
      </c>
      <c r="CS45" s="677"/>
      <c r="CT45" s="677"/>
      <c r="CU45" s="677"/>
      <c r="CV45" s="677"/>
      <c r="CW45" s="677"/>
      <c r="CX45" s="677"/>
      <c r="CY45" s="678"/>
      <c r="CZ45" s="669">
        <v>7.6</v>
      </c>
      <c r="DA45" s="679"/>
      <c r="DB45" s="679"/>
      <c r="DC45" s="680"/>
      <c r="DD45" s="672">
        <v>44272</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9"/>
      <c r="CE46" s="690"/>
      <c r="CF46" s="663" t="s">
        <v>361</v>
      </c>
      <c r="CG46" s="664"/>
      <c r="CH46" s="664"/>
      <c r="CI46" s="664"/>
      <c r="CJ46" s="664"/>
      <c r="CK46" s="664"/>
      <c r="CL46" s="664"/>
      <c r="CM46" s="664"/>
      <c r="CN46" s="664"/>
      <c r="CO46" s="664"/>
      <c r="CP46" s="664"/>
      <c r="CQ46" s="665"/>
      <c r="CR46" s="666">
        <v>962386</v>
      </c>
      <c r="CS46" s="667"/>
      <c r="CT46" s="667"/>
      <c r="CU46" s="667"/>
      <c r="CV46" s="667"/>
      <c r="CW46" s="667"/>
      <c r="CX46" s="667"/>
      <c r="CY46" s="668"/>
      <c r="CZ46" s="669">
        <v>15.8</v>
      </c>
      <c r="DA46" s="670"/>
      <c r="DB46" s="670"/>
      <c r="DC46" s="671"/>
      <c r="DD46" s="672">
        <v>91428</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15">
      <c r="B47" s="676" t="s">
        <v>362</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363</v>
      </c>
      <c r="CG47" s="664"/>
      <c r="CH47" s="664"/>
      <c r="CI47" s="664"/>
      <c r="CJ47" s="664"/>
      <c r="CK47" s="664"/>
      <c r="CL47" s="664"/>
      <c r="CM47" s="664"/>
      <c r="CN47" s="664"/>
      <c r="CO47" s="664"/>
      <c r="CP47" s="664"/>
      <c r="CQ47" s="665"/>
      <c r="CR47" s="666" t="s">
        <v>128</v>
      </c>
      <c r="CS47" s="677"/>
      <c r="CT47" s="677"/>
      <c r="CU47" s="677"/>
      <c r="CV47" s="677"/>
      <c r="CW47" s="677"/>
      <c r="CX47" s="677"/>
      <c r="CY47" s="678"/>
      <c r="CZ47" s="669" t="s">
        <v>128</v>
      </c>
      <c r="DA47" s="679"/>
      <c r="DB47" s="679"/>
      <c r="DC47" s="680"/>
      <c r="DD47" s="672" t="s">
        <v>128</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x14ac:dyDescent="0.15">
      <c r="B48" s="662" t="s">
        <v>364</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365</v>
      </c>
      <c r="CG48" s="664"/>
      <c r="CH48" s="664"/>
      <c r="CI48" s="664"/>
      <c r="CJ48" s="664"/>
      <c r="CK48" s="664"/>
      <c r="CL48" s="664"/>
      <c r="CM48" s="664"/>
      <c r="CN48" s="664"/>
      <c r="CO48" s="664"/>
      <c r="CP48" s="664"/>
      <c r="CQ48" s="665"/>
      <c r="CR48" s="666" t="s">
        <v>128</v>
      </c>
      <c r="CS48" s="667"/>
      <c r="CT48" s="667"/>
      <c r="CU48" s="667"/>
      <c r="CV48" s="667"/>
      <c r="CW48" s="667"/>
      <c r="CX48" s="667"/>
      <c r="CY48" s="668"/>
      <c r="CZ48" s="669" t="s">
        <v>128</v>
      </c>
      <c r="DA48" s="670"/>
      <c r="DB48" s="670"/>
      <c r="DC48" s="671"/>
      <c r="DD48" s="672" t="s">
        <v>128</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3" t="s">
        <v>366</v>
      </c>
      <c r="CE49" s="644"/>
      <c r="CF49" s="644"/>
      <c r="CG49" s="644"/>
      <c r="CH49" s="644"/>
      <c r="CI49" s="644"/>
      <c r="CJ49" s="644"/>
      <c r="CK49" s="644"/>
      <c r="CL49" s="644"/>
      <c r="CM49" s="644"/>
      <c r="CN49" s="644"/>
      <c r="CO49" s="644"/>
      <c r="CP49" s="644"/>
      <c r="CQ49" s="645"/>
      <c r="CR49" s="646">
        <v>6097953</v>
      </c>
      <c r="CS49" s="647"/>
      <c r="CT49" s="647"/>
      <c r="CU49" s="647"/>
      <c r="CV49" s="647"/>
      <c r="CW49" s="647"/>
      <c r="CX49" s="647"/>
      <c r="CY49" s="648"/>
      <c r="CZ49" s="649">
        <v>100</v>
      </c>
      <c r="DA49" s="650"/>
      <c r="DB49" s="650"/>
      <c r="DC49" s="651"/>
      <c r="DD49" s="652">
        <v>3556639</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Q4GuNbzmJe0kp5fhcbIanaEMYqivb+TEUsGnTtsHiXynjimdWPoCJGJSsFp6j9g7hfUoUJRZESQCYArd/F9Zg==" saltValue="6kA+XSyDcPlUpbdECVlA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7"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7" t="s">
        <v>367</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8" t="s">
        <v>368</v>
      </c>
      <c r="DK2" s="789"/>
      <c r="DL2" s="789"/>
      <c r="DM2" s="789"/>
      <c r="DN2" s="789"/>
      <c r="DO2" s="790"/>
      <c r="DP2" s="224"/>
      <c r="DQ2" s="788" t="s">
        <v>369</v>
      </c>
      <c r="DR2" s="789"/>
      <c r="DS2" s="789"/>
      <c r="DT2" s="789"/>
      <c r="DU2" s="789"/>
      <c r="DV2" s="789"/>
      <c r="DW2" s="789"/>
      <c r="DX2" s="789"/>
      <c r="DY2" s="789"/>
      <c r="DZ2" s="79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8"/>
      <c r="BA4" s="228"/>
      <c r="BB4" s="228"/>
      <c r="BC4" s="228"/>
      <c r="BD4" s="228"/>
      <c r="BE4" s="229"/>
      <c r="BF4" s="229"/>
      <c r="BG4" s="229"/>
      <c r="BH4" s="229"/>
      <c r="BI4" s="229"/>
      <c r="BJ4" s="229"/>
      <c r="BK4" s="229"/>
      <c r="BL4" s="229"/>
      <c r="BM4" s="229"/>
      <c r="BN4" s="229"/>
      <c r="BO4" s="229"/>
      <c r="BP4" s="229"/>
      <c r="BQ4" s="792" t="s">
        <v>371</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0"/>
    </row>
    <row r="5" spans="1:131" s="231" customFormat="1" ht="26.25" customHeight="1" x14ac:dyDescent="0.15">
      <c r="A5" s="793" t="s">
        <v>372</v>
      </c>
      <c r="B5" s="794"/>
      <c r="C5" s="794"/>
      <c r="D5" s="794"/>
      <c r="E5" s="794"/>
      <c r="F5" s="794"/>
      <c r="G5" s="794"/>
      <c r="H5" s="794"/>
      <c r="I5" s="794"/>
      <c r="J5" s="794"/>
      <c r="K5" s="794"/>
      <c r="L5" s="794"/>
      <c r="M5" s="794"/>
      <c r="N5" s="794"/>
      <c r="O5" s="794"/>
      <c r="P5" s="795"/>
      <c r="Q5" s="799" t="s">
        <v>373</v>
      </c>
      <c r="R5" s="800"/>
      <c r="S5" s="800"/>
      <c r="T5" s="800"/>
      <c r="U5" s="801"/>
      <c r="V5" s="799" t="s">
        <v>374</v>
      </c>
      <c r="W5" s="800"/>
      <c r="X5" s="800"/>
      <c r="Y5" s="800"/>
      <c r="Z5" s="801"/>
      <c r="AA5" s="799" t="s">
        <v>375</v>
      </c>
      <c r="AB5" s="800"/>
      <c r="AC5" s="800"/>
      <c r="AD5" s="800"/>
      <c r="AE5" s="800"/>
      <c r="AF5" s="805" t="s">
        <v>376</v>
      </c>
      <c r="AG5" s="800"/>
      <c r="AH5" s="800"/>
      <c r="AI5" s="800"/>
      <c r="AJ5" s="806"/>
      <c r="AK5" s="800" t="s">
        <v>377</v>
      </c>
      <c r="AL5" s="800"/>
      <c r="AM5" s="800"/>
      <c r="AN5" s="800"/>
      <c r="AO5" s="801"/>
      <c r="AP5" s="799" t="s">
        <v>378</v>
      </c>
      <c r="AQ5" s="800"/>
      <c r="AR5" s="800"/>
      <c r="AS5" s="800"/>
      <c r="AT5" s="801"/>
      <c r="AU5" s="799" t="s">
        <v>379</v>
      </c>
      <c r="AV5" s="800"/>
      <c r="AW5" s="800"/>
      <c r="AX5" s="800"/>
      <c r="AY5" s="806"/>
      <c r="AZ5" s="228"/>
      <c r="BA5" s="228"/>
      <c r="BB5" s="228"/>
      <c r="BC5" s="228"/>
      <c r="BD5" s="228"/>
      <c r="BE5" s="229"/>
      <c r="BF5" s="229"/>
      <c r="BG5" s="229"/>
      <c r="BH5" s="229"/>
      <c r="BI5" s="229"/>
      <c r="BJ5" s="229"/>
      <c r="BK5" s="229"/>
      <c r="BL5" s="229"/>
      <c r="BM5" s="229"/>
      <c r="BN5" s="229"/>
      <c r="BO5" s="229"/>
      <c r="BP5" s="229"/>
      <c r="BQ5" s="793" t="s">
        <v>380</v>
      </c>
      <c r="BR5" s="794"/>
      <c r="BS5" s="794"/>
      <c r="BT5" s="794"/>
      <c r="BU5" s="794"/>
      <c r="BV5" s="794"/>
      <c r="BW5" s="794"/>
      <c r="BX5" s="794"/>
      <c r="BY5" s="794"/>
      <c r="BZ5" s="794"/>
      <c r="CA5" s="794"/>
      <c r="CB5" s="794"/>
      <c r="CC5" s="794"/>
      <c r="CD5" s="794"/>
      <c r="CE5" s="794"/>
      <c r="CF5" s="794"/>
      <c r="CG5" s="795"/>
      <c r="CH5" s="799" t="s">
        <v>381</v>
      </c>
      <c r="CI5" s="800"/>
      <c r="CJ5" s="800"/>
      <c r="CK5" s="800"/>
      <c r="CL5" s="801"/>
      <c r="CM5" s="799" t="s">
        <v>382</v>
      </c>
      <c r="CN5" s="800"/>
      <c r="CO5" s="800"/>
      <c r="CP5" s="800"/>
      <c r="CQ5" s="801"/>
      <c r="CR5" s="799" t="s">
        <v>383</v>
      </c>
      <c r="CS5" s="800"/>
      <c r="CT5" s="800"/>
      <c r="CU5" s="800"/>
      <c r="CV5" s="801"/>
      <c r="CW5" s="799" t="s">
        <v>384</v>
      </c>
      <c r="CX5" s="800"/>
      <c r="CY5" s="800"/>
      <c r="CZ5" s="800"/>
      <c r="DA5" s="801"/>
      <c r="DB5" s="799" t="s">
        <v>385</v>
      </c>
      <c r="DC5" s="800"/>
      <c r="DD5" s="800"/>
      <c r="DE5" s="800"/>
      <c r="DF5" s="801"/>
      <c r="DG5" s="829" t="s">
        <v>386</v>
      </c>
      <c r="DH5" s="830"/>
      <c r="DI5" s="830"/>
      <c r="DJ5" s="830"/>
      <c r="DK5" s="831"/>
      <c r="DL5" s="829" t="s">
        <v>387</v>
      </c>
      <c r="DM5" s="830"/>
      <c r="DN5" s="830"/>
      <c r="DO5" s="830"/>
      <c r="DP5" s="831"/>
      <c r="DQ5" s="799" t="s">
        <v>388</v>
      </c>
      <c r="DR5" s="800"/>
      <c r="DS5" s="800"/>
      <c r="DT5" s="800"/>
      <c r="DU5" s="801"/>
      <c r="DV5" s="799" t="s">
        <v>379</v>
      </c>
      <c r="DW5" s="800"/>
      <c r="DX5" s="800"/>
      <c r="DY5" s="800"/>
      <c r="DZ5" s="806"/>
      <c r="EA5" s="230"/>
    </row>
    <row r="6" spans="1:131" s="231" customFormat="1" ht="26.25" customHeight="1" thickBot="1" x14ac:dyDescent="0.2">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8"/>
      <c r="BA6" s="228"/>
      <c r="BB6" s="228"/>
      <c r="BC6" s="228"/>
      <c r="BD6" s="228"/>
      <c r="BE6" s="229"/>
      <c r="BF6" s="229"/>
      <c r="BG6" s="229"/>
      <c r="BH6" s="229"/>
      <c r="BI6" s="229"/>
      <c r="BJ6" s="229"/>
      <c r="BK6" s="229"/>
      <c r="BL6" s="229"/>
      <c r="BM6" s="229"/>
      <c r="BN6" s="229"/>
      <c r="BO6" s="229"/>
      <c r="BP6" s="229"/>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0"/>
    </row>
    <row r="7" spans="1:131" s="231" customFormat="1" ht="26.25" customHeight="1" thickTop="1" x14ac:dyDescent="0.15">
      <c r="A7" s="232">
        <v>1</v>
      </c>
      <c r="B7" s="815" t="s">
        <v>389</v>
      </c>
      <c r="C7" s="816"/>
      <c r="D7" s="816"/>
      <c r="E7" s="816"/>
      <c r="F7" s="816"/>
      <c r="G7" s="816"/>
      <c r="H7" s="816"/>
      <c r="I7" s="816"/>
      <c r="J7" s="816"/>
      <c r="K7" s="816"/>
      <c r="L7" s="816"/>
      <c r="M7" s="816"/>
      <c r="N7" s="816"/>
      <c r="O7" s="816"/>
      <c r="P7" s="817"/>
      <c r="Q7" s="818">
        <v>6336</v>
      </c>
      <c r="R7" s="819"/>
      <c r="S7" s="819"/>
      <c r="T7" s="819"/>
      <c r="U7" s="819"/>
      <c r="V7" s="819">
        <v>6098</v>
      </c>
      <c r="W7" s="819"/>
      <c r="X7" s="819"/>
      <c r="Y7" s="819"/>
      <c r="Z7" s="819"/>
      <c r="AA7" s="819">
        <v>238</v>
      </c>
      <c r="AB7" s="819"/>
      <c r="AC7" s="819"/>
      <c r="AD7" s="819"/>
      <c r="AE7" s="820"/>
      <c r="AF7" s="821">
        <v>236</v>
      </c>
      <c r="AG7" s="822"/>
      <c r="AH7" s="822"/>
      <c r="AI7" s="822"/>
      <c r="AJ7" s="823"/>
      <c r="AK7" s="824">
        <v>459</v>
      </c>
      <c r="AL7" s="825"/>
      <c r="AM7" s="825"/>
      <c r="AN7" s="825"/>
      <c r="AO7" s="825"/>
      <c r="AP7" s="825">
        <v>5395</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2"/>
      <c r="BT7" s="813"/>
      <c r="BU7" s="813"/>
      <c r="BV7" s="813"/>
      <c r="BW7" s="813"/>
      <c r="BX7" s="813"/>
      <c r="BY7" s="813"/>
      <c r="BZ7" s="813"/>
      <c r="CA7" s="813"/>
      <c r="CB7" s="813"/>
      <c r="CC7" s="813"/>
      <c r="CD7" s="813"/>
      <c r="CE7" s="813"/>
      <c r="CF7" s="813"/>
      <c r="CG7" s="828"/>
      <c r="CH7" s="809"/>
      <c r="CI7" s="810"/>
      <c r="CJ7" s="810"/>
      <c r="CK7" s="810"/>
      <c r="CL7" s="811"/>
      <c r="CM7" s="809"/>
      <c r="CN7" s="810"/>
      <c r="CO7" s="810"/>
      <c r="CP7" s="810"/>
      <c r="CQ7" s="811"/>
      <c r="CR7" s="809"/>
      <c r="CS7" s="810"/>
      <c r="CT7" s="810"/>
      <c r="CU7" s="810"/>
      <c r="CV7" s="811"/>
      <c r="CW7" s="809"/>
      <c r="CX7" s="810"/>
      <c r="CY7" s="810"/>
      <c r="CZ7" s="810"/>
      <c r="DA7" s="811"/>
      <c r="DB7" s="809"/>
      <c r="DC7" s="810"/>
      <c r="DD7" s="810"/>
      <c r="DE7" s="810"/>
      <c r="DF7" s="811"/>
      <c r="DG7" s="809"/>
      <c r="DH7" s="810"/>
      <c r="DI7" s="810"/>
      <c r="DJ7" s="810"/>
      <c r="DK7" s="811"/>
      <c r="DL7" s="809"/>
      <c r="DM7" s="810"/>
      <c r="DN7" s="810"/>
      <c r="DO7" s="810"/>
      <c r="DP7" s="811"/>
      <c r="DQ7" s="809"/>
      <c r="DR7" s="810"/>
      <c r="DS7" s="810"/>
      <c r="DT7" s="810"/>
      <c r="DU7" s="811"/>
      <c r="DV7" s="812"/>
      <c r="DW7" s="813"/>
      <c r="DX7" s="813"/>
      <c r="DY7" s="813"/>
      <c r="DZ7" s="814"/>
      <c r="EA7" s="230"/>
    </row>
    <row r="8" spans="1:131" s="231" customFormat="1" ht="26.25" customHeight="1" x14ac:dyDescent="0.15">
      <c r="A8" s="234">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0"/>
    </row>
    <row r="9" spans="1:131" s="231" customFormat="1" ht="26.25" customHeight="1" x14ac:dyDescent="0.15">
      <c r="A9" s="234">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0"/>
    </row>
    <row r="10" spans="1:131" s="231" customFormat="1" ht="26.25" customHeight="1" x14ac:dyDescent="0.15">
      <c r="A10" s="234">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0"/>
    </row>
    <row r="11" spans="1:131" s="231" customFormat="1" ht="26.25" customHeight="1" x14ac:dyDescent="0.15">
      <c r="A11" s="234">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0"/>
    </row>
    <row r="12" spans="1:131" s="231" customFormat="1" ht="26.25" customHeight="1" x14ac:dyDescent="0.15">
      <c r="A12" s="234">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0"/>
    </row>
    <row r="13" spans="1:131" s="231" customFormat="1" ht="26.25" customHeight="1" x14ac:dyDescent="0.15">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0"/>
    </row>
    <row r="14" spans="1:131" s="231" customFormat="1" ht="26.25" customHeight="1" x14ac:dyDescent="0.15">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0"/>
    </row>
    <row r="15" spans="1:131" s="231" customFormat="1" ht="26.25" customHeight="1" x14ac:dyDescent="0.15">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0"/>
    </row>
    <row r="16" spans="1:131" s="231" customFormat="1" ht="26.25" customHeight="1" x14ac:dyDescent="0.15">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0"/>
    </row>
    <row r="17" spans="1:131" s="231" customFormat="1" ht="26.25" customHeight="1" x14ac:dyDescent="0.15">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0"/>
    </row>
    <row r="18" spans="1:131" s="231" customFormat="1" ht="26.25" customHeight="1" x14ac:dyDescent="0.15">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0"/>
    </row>
    <row r="19" spans="1:131" s="231" customFormat="1" ht="26.25" customHeight="1" x14ac:dyDescent="0.15">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x14ac:dyDescent="0.15">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x14ac:dyDescent="0.2">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x14ac:dyDescent="0.15">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390</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x14ac:dyDescent="0.2">
      <c r="A23" s="236" t="s">
        <v>391</v>
      </c>
      <c r="B23" s="855" t="s">
        <v>392</v>
      </c>
      <c r="C23" s="856"/>
      <c r="D23" s="856"/>
      <c r="E23" s="856"/>
      <c r="F23" s="856"/>
      <c r="G23" s="856"/>
      <c r="H23" s="856"/>
      <c r="I23" s="856"/>
      <c r="J23" s="856"/>
      <c r="K23" s="856"/>
      <c r="L23" s="856"/>
      <c r="M23" s="856"/>
      <c r="N23" s="856"/>
      <c r="O23" s="856"/>
      <c r="P23" s="857"/>
      <c r="Q23" s="858">
        <v>6336</v>
      </c>
      <c r="R23" s="859"/>
      <c r="S23" s="859"/>
      <c r="T23" s="859"/>
      <c r="U23" s="859"/>
      <c r="V23" s="859">
        <v>6098</v>
      </c>
      <c r="W23" s="859"/>
      <c r="X23" s="859"/>
      <c r="Y23" s="859"/>
      <c r="Z23" s="859"/>
      <c r="AA23" s="859">
        <v>238</v>
      </c>
      <c r="AB23" s="859"/>
      <c r="AC23" s="859"/>
      <c r="AD23" s="859"/>
      <c r="AE23" s="860"/>
      <c r="AF23" s="861">
        <v>236</v>
      </c>
      <c r="AG23" s="859"/>
      <c r="AH23" s="859"/>
      <c r="AI23" s="859"/>
      <c r="AJ23" s="862"/>
      <c r="AK23" s="863"/>
      <c r="AL23" s="864"/>
      <c r="AM23" s="864"/>
      <c r="AN23" s="864"/>
      <c r="AO23" s="864"/>
      <c r="AP23" s="859">
        <v>5359</v>
      </c>
      <c r="AQ23" s="859"/>
      <c r="AR23" s="859"/>
      <c r="AS23" s="859"/>
      <c r="AT23" s="859"/>
      <c r="AU23" s="875"/>
      <c r="AV23" s="875"/>
      <c r="AW23" s="875"/>
      <c r="AX23" s="875"/>
      <c r="AY23" s="876"/>
      <c r="AZ23" s="877" t="s">
        <v>128</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x14ac:dyDescent="0.15">
      <c r="A24" s="874" t="s">
        <v>393</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x14ac:dyDescent="0.15">
      <c r="A26" s="793" t="s">
        <v>372</v>
      </c>
      <c r="B26" s="794"/>
      <c r="C26" s="794"/>
      <c r="D26" s="794"/>
      <c r="E26" s="794"/>
      <c r="F26" s="794"/>
      <c r="G26" s="794"/>
      <c r="H26" s="794"/>
      <c r="I26" s="794"/>
      <c r="J26" s="794"/>
      <c r="K26" s="794"/>
      <c r="L26" s="794"/>
      <c r="M26" s="794"/>
      <c r="N26" s="794"/>
      <c r="O26" s="794"/>
      <c r="P26" s="795"/>
      <c r="Q26" s="799" t="s">
        <v>395</v>
      </c>
      <c r="R26" s="800"/>
      <c r="S26" s="800"/>
      <c r="T26" s="800"/>
      <c r="U26" s="801"/>
      <c r="V26" s="799" t="s">
        <v>396</v>
      </c>
      <c r="W26" s="800"/>
      <c r="X26" s="800"/>
      <c r="Y26" s="800"/>
      <c r="Z26" s="801"/>
      <c r="AA26" s="799" t="s">
        <v>397</v>
      </c>
      <c r="AB26" s="800"/>
      <c r="AC26" s="800"/>
      <c r="AD26" s="800"/>
      <c r="AE26" s="800"/>
      <c r="AF26" s="880" t="s">
        <v>398</v>
      </c>
      <c r="AG26" s="881"/>
      <c r="AH26" s="881"/>
      <c r="AI26" s="881"/>
      <c r="AJ26" s="882"/>
      <c r="AK26" s="800" t="s">
        <v>399</v>
      </c>
      <c r="AL26" s="800"/>
      <c r="AM26" s="800"/>
      <c r="AN26" s="800"/>
      <c r="AO26" s="801"/>
      <c r="AP26" s="799" t="s">
        <v>400</v>
      </c>
      <c r="AQ26" s="800"/>
      <c r="AR26" s="800"/>
      <c r="AS26" s="800"/>
      <c r="AT26" s="801"/>
      <c r="AU26" s="799" t="s">
        <v>401</v>
      </c>
      <c r="AV26" s="800"/>
      <c r="AW26" s="800"/>
      <c r="AX26" s="800"/>
      <c r="AY26" s="801"/>
      <c r="AZ26" s="799" t="s">
        <v>402</v>
      </c>
      <c r="BA26" s="800"/>
      <c r="BB26" s="800"/>
      <c r="BC26" s="800"/>
      <c r="BD26" s="801"/>
      <c r="BE26" s="799" t="s">
        <v>379</v>
      </c>
      <c r="BF26" s="800"/>
      <c r="BG26" s="800"/>
      <c r="BH26" s="800"/>
      <c r="BI26" s="806"/>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x14ac:dyDescent="0.2">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x14ac:dyDescent="0.15">
      <c r="A28" s="238">
        <v>1</v>
      </c>
      <c r="B28" s="815" t="s">
        <v>403</v>
      </c>
      <c r="C28" s="816"/>
      <c r="D28" s="816"/>
      <c r="E28" s="816"/>
      <c r="F28" s="816"/>
      <c r="G28" s="816"/>
      <c r="H28" s="816"/>
      <c r="I28" s="816"/>
      <c r="J28" s="816"/>
      <c r="K28" s="816"/>
      <c r="L28" s="816"/>
      <c r="M28" s="816"/>
      <c r="N28" s="816"/>
      <c r="O28" s="816"/>
      <c r="P28" s="817"/>
      <c r="Q28" s="888">
        <v>800</v>
      </c>
      <c r="R28" s="889"/>
      <c r="S28" s="889"/>
      <c r="T28" s="889"/>
      <c r="U28" s="889"/>
      <c r="V28" s="889">
        <v>800</v>
      </c>
      <c r="W28" s="889"/>
      <c r="X28" s="889"/>
      <c r="Y28" s="889"/>
      <c r="Z28" s="889"/>
      <c r="AA28" s="889">
        <v>0</v>
      </c>
      <c r="AB28" s="889"/>
      <c r="AC28" s="889"/>
      <c r="AD28" s="889"/>
      <c r="AE28" s="890"/>
      <c r="AF28" s="891">
        <v>0</v>
      </c>
      <c r="AG28" s="889"/>
      <c r="AH28" s="889"/>
      <c r="AI28" s="889"/>
      <c r="AJ28" s="892"/>
      <c r="AK28" s="893">
        <v>56</v>
      </c>
      <c r="AL28" s="894"/>
      <c r="AM28" s="894"/>
      <c r="AN28" s="894"/>
      <c r="AO28" s="894"/>
      <c r="AP28" s="894" t="s">
        <v>597</v>
      </c>
      <c r="AQ28" s="894"/>
      <c r="AR28" s="894"/>
      <c r="AS28" s="894"/>
      <c r="AT28" s="894"/>
      <c r="AU28" s="894" t="s">
        <v>597</v>
      </c>
      <c r="AV28" s="894"/>
      <c r="AW28" s="894"/>
      <c r="AX28" s="894"/>
      <c r="AY28" s="894"/>
      <c r="AZ28" s="895" t="s">
        <v>597</v>
      </c>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x14ac:dyDescent="0.15">
      <c r="A29" s="238">
        <v>2</v>
      </c>
      <c r="B29" s="846" t="s">
        <v>404</v>
      </c>
      <c r="C29" s="847"/>
      <c r="D29" s="847"/>
      <c r="E29" s="847"/>
      <c r="F29" s="847"/>
      <c r="G29" s="847"/>
      <c r="H29" s="847"/>
      <c r="I29" s="847"/>
      <c r="J29" s="847"/>
      <c r="K29" s="847"/>
      <c r="L29" s="847"/>
      <c r="M29" s="847"/>
      <c r="N29" s="847"/>
      <c r="O29" s="847"/>
      <c r="P29" s="848"/>
      <c r="Q29" s="849">
        <v>635</v>
      </c>
      <c r="R29" s="850"/>
      <c r="S29" s="850"/>
      <c r="T29" s="850"/>
      <c r="U29" s="850"/>
      <c r="V29" s="850">
        <v>615</v>
      </c>
      <c r="W29" s="850"/>
      <c r="X29" s="850"/>
      <c r="Y29" s="850"/>
      <c r="Z29" s="850"/>
      <c r="AA29" s="850">
        <v>20</v>
      </c>
      <c r="AB29" s="850"/>
      <c r="AC29" s="850"/>
      <c r="AD29" s="850"/>
      <c r="AE29" s="851"/>
      <c r="AF29" s="852">
        <v>8</v>
      </c>
      <c r="AG29" s="853"/>
      <c r="AH29" s="853"/>
      <c r="AI29" s="853"/>
      <c r="AJ29" s="854"/>
      <c r="AK29" s="900">
        <v>90</v>
      </c>
      <c r="AL29" s="896"/>
      <c r="AM29" s="896"/>
      <c r="AN29" s="896"/>
      <c r="AO29" s="896"/>
      <c r="AP29" s="896" t="s">
        <v>597</v>
      </c>
      <c r="AQ29" s="896"/>
      <c r="AR29" s="896"/>
      <c r="AS29" s="896"/>
      <c r="AT29" s="896"/>
      <c r="AU29" s="896" t="s">
        <v>597</v>
      </c>
      <c r="AV29" s="896"/>
      <c r="AW29" s="896"/>
      <c r="AX29" s="896"/>
      <c r="AY29" s="896"/>
      <c r="AZ29" s="897" t="s">
        <v>597</v>
      </c>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x14ac:dyDescent="0.15">
      <c r="A30" s="238">
        <v>3</v>
      </c>
      <c r="B30" s="846" t="s">
        <v>405</v>
      </c>
      <c r="C30" s="847"/>
      <c r="D30" s="847"/>
      <c r="E30" s="847"/>
      <c r="F30" s="847"/>
      <c r="G30" s="847"/>
      <c r="H30" s="847"/>
      <c r="I30" s="847"/>
      <c r="J30" s="847"/>
      <c r="K30" s="847"/>
      <c r="L30" s="847"/>
      <c r="M30" s="847"/>
      <c r="N30" s="847"/>
      <c r="O30" s="847"/>
      <c r="P30" s="848"/>
      <c r="Q30" s="849">
        <v>92</v>
      </c>
      <c r="R30" s="850"/>
      <c r="S30" s="850"/>
      <c r="T30" s="850"/>
      <c r="U30" s="850"/>
      <c r="V30" s="850">
        <v>92</v>
      </c>
      <c r="W30" s="850"/>
      <c r="X30" s="850"/>
      <c r="Y30" s="850"/>
      <c r="Z30" s="850"/>
      <c r="AA30" s="850">
        <v>0</v>
      </c>
      <c r="AB30" s="850"/>
      <c r="AC30" s="850"/>
      <c r="AD30" s="850"/>
      <c r="AE30" s="851"/>
      <c r="AF30" s="852" t="s">
        <v>406</v>
      </c>
      <c r="AG30" s="853"/>
      <c r="AH30" s="853"/>
      <c r="AI30" s="853"/>
      <c r="AJ30" s="854"/>
      <c r="AK30" s="900">
        <v>28</v>
      </c>
      <c r="AL30" s="896"/>
      <c r="AM30" s="896"/>
      <c r="AN30" s="896"/>
      <c r="AO30" s="896"/>
      <c r="AP30" s="896" t="s">
        <v>597</v>
      </c>
      <c r="AQ30" s="896"/>
      <c r="AR30" s="896"/>
      <c r="AS30" s="896"/>
      <c r="AT30" s="896"/>
      <c r="AU30" s="896" t="s">
        <v>597</v>
      </c>
      <c r="AV30" s="896"/>
      <c r="AW30" s="896"/>
      <c r="AX30" s="896"/>
      <c r="AY30" s="896"/>
      <c r="AZ30" s="897" t="s">
        <v>597</v>
      </c>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x14ac:dyDescent="0.15">
      <c r="A31" s="238">
        <v>4</v>
      </c>
      <c r="B31" s="846" t="s">
        <v>407</v>
      </c>
      <c r="C31" s="847"/>
      <c r="D31" s="847"/>
      <c r="E31" s="847"/>
      <c r="F31" s="847"/>
      <c r="G31" s="847"/>
      <c r="H31" s="847"/>
      <c r="I31" s="847"/>
      <c r="J31" s="847"/>
      <c r="K31" s="847"/>
      <c r="L31" s="847"/>
      <c r="M31" s="847"/>
      <c r="N31" s="847"/>
      <c r="O31" s="847"/>
      <c r="P31" s="848"/>
      <c r="Q31" s="849">
        <v>160</v>
      </c>
      <c r="R31" s="850"/>
      <c r="S31" s="850"/>
      <c r="T31" s="850"/>
      <c r="U31" s="850"/>
      <c r="V31" s="850">
        <v>127</v>
      </c>
      <c r="W31" s="850"/>
      <c r="X31" s="850"/>
      <c r="Y31" s="850"/>
      <c r="Z31" s="850"/>
      <c r="AA31" s="850">
        <v>33</v>
      </c>
      <c r="AB31" s="850"/>
      <c r="AC31" s="850"/>
      <c r="AD31" s="850"/>
      <c r="AE31" s="851"/>
      <c r="AF31" s="852">
        <v>578</v>
      </c>
      <c r="AG31" s="853"/>
      <c r="AH31" s="853"/>
      <c r="AI31" s="853"/>
      <c r="AJ31" s="854"/>
      <c r="AK31" s="900">
        <v>31</v>
      </c>
      <c r="AL31" s="896"/>
      <c r="AM31" s="896"/>
      <c r="AN31" s="896"/>
      <c r="AO31" s="896"/>
      <c r="AP31" s="896">
        <v>687</v>
      </c>
      <c r="AQ31" s="896"/>
      <c r="AR31" s="896"/>
      <c r="AS31" s="896"/>
      <c r="AT31" s="896"/>
      <c r="AU31" s="896">
        <v>252</v>
      </c>
      <c r="AV31" s="896"/>
      <c r="AW31" s="896"/>
      <c r="AX31" s="896"/>
      <c r="AY31" s="896"/>
      <c r="AZ31" s="897" t="s">
        <v>597</v>
      </c>
      <c r="BA31" s="897"/>
      <c r="BB31" s="897"/>
      <c r="BC31" s="897"/>
      <c r="BD31" s="897"/>
      <c r="BE31" s="898" t="s">
        <v>408</v>
      </c>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x14ac:dyDescent="0.15">
      <c r="A32" s="238">
        <v>5</v>
      </c>
      <c r="B32" s="846" t="s">
        <v>409</v>
      </c>
      <c r="C32" s="847"/>
      <c r="D32" s="847"/>
      <c r="E32" s="847"/>
      <c r="F32" s="847"/>
      <c r="G32" s="847"/>
      <c r="H32" s="847"/>
      <c r="I32" s="847"/>
      <c r="J32" s="847"/>
      <c r="K32" s="847"/>
      <c r="L32" s="847"/>
      <c r="M32" s="847"/>
      <c r="N32" s="847"/>
      <c r="O32" s="847"/>
      <c r="P32" s="848"/>
      <c r="Q32" s="849">
        <v>388</v>
      </c>
      <c r="R32" s="850"/>
      <c r="S32" s="850"/>
      <c r="T32" s="850"/>
      <c r="U32" s="850"/>
      <c r="V32" s="850">
        <v>388</v>
      </c>
      <c r="W32" s="850"/>
      <c r="X32" s="850"/>
      <c r="Y32" s="850"/>
      <c r="Z32" s="850"/>
      <c r="AA32" s="850" t="s">
        <v>597</v>
      </c>
      <c r="AB32" s="850"/>
      <c r="AC32" s="850"/>
      <c r="AD32" s="850"/>
      <c r="AE32" s="851"/>
      <c r="AF32" s="852" t="s">
        <v>410</v>
      </c>
      <c r="AG32" s="853"/>
      <c r="AH32" s="853"/>
      <c r="AI32" s="853"/>
      <c r="AJ32" s="854"/>
      <c r="AK32" s="900">
        <v>77</v>
      </c>
      <c r="AL32" s="896"/>
      <c r="AM32" s="896"/>
      <c r="AN32" s="896"/>
      <c r="AO32" s="896"/>
      <c r="AP32" s="896">
        <v>646</v>
      </c>
      <c r="AQ32" s="896"/>
      <c r="AR32" s="896"/>
      <c r="AS32" s="896"/>
      <c r="AT32" s="896"/>
      <c r="AU32" s="896">
        <v>480</v>
      </c>
      <c r="AV32" s="896"/>
      <c r="AW32" s="896"/>
      <c r="AX32" s="896"/>
      <c r="AY32" s="896"/>
      <c r="AZ32" s="897" t="s">
        <v>597</v>
      </c>
      <c r="BA32" s="897"/>
      <c r="BB32" s="897"/>
      <c r="BC32" s="897"/>
      <c r="BD32" s="897"/>
      <c r="BE32" s="898" t="s">
        <v>411</v>
      </c>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x14ac:dyDescent="0.15">
      <c r="A33" s="238">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x14ac:dyDescent="0.15">
      <c r="A34" s="238">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x14ac:dyDescent="0.15">
      <c r="A35" s="238">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x14ac:dyDescent="0.15">
      <c r="A36" s="238">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x14ac:dyDescent="0.15">
      <c r="A37" s="238">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x14ac:dyDescent="0.15">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x14ac:dyDescent="0.15">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x14ac:dyDescent="0.15">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x14ac:dyDescent="0.15">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x14ac:dyDescent="0.15">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x14ac:dyDescent="0.15">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x14ac:dyDescent="0.15">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x14ac:dyDescent="0.15">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x14ac:dyDescent="0.15">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x14ac:dyDescent="0.15">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x14ac:dyDescent="0.15">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x14ac:dyDescent="0.15">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x14ac:dyDescent="0.15">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x14ac:dyDescent="0.15">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x14ac:dyDescent="0.15">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x14ac:dyDescent="0.15">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x14ac:dyDescent="0.15">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x14ac:dyDescent="0.15">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x14ac:dyDescent="0.15">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x14ac:dyDescent="0.15">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x14ac:dyDescent="0.15">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x14ac:dyDescent="0.15">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x14ac:dyDescent="0.15">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x14ac:dyDescent="0.2">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x14ac:dyDescent="0.15">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412</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x14ac:dyDescent="0.2">
      <c r="A63" s="236" t="s">
        <v>391</v>
      </c>
      <c r="B63" s="855" t="s">
        <v>413</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586</v>
      </c>
      <c r="AG63" s="910"/>
      <c r="AH63" s="910"/>
      <c r="AI63" s="910"/>
      <c r="AJ63" s="911"/>
      <c r="AK63" s="912"/>
      <c r="AL63" s="907"/>
      <c r="AM63" s="907"/>
      <c r="AN63" s="907"/>
      <c r="AO63" s="907"/>
      <c r="AP63" s="910">
        <v>1333</v>
      </c>
      <c r="AQ63" s="910"/>
      <c r="AR63" s="910"/>
      <c r="AS63" s="910"/>
      <c r="AT63" s="910"/>
      <c r="AU63" s="910">
        <v>732</v>
      </c>
      <c r="AV63" s="910"/>
      <c r="AW63" s="910"/>
      <c r="AX63" s="910"/>
      <c r="AY63" s="910"/>
      <c r="AZ63" s="914"/>
      <c r="BA63" s="914"/>
      <c r="BB63" s="914"/>
      <c r="BC63" s="914"/>
      <c r="BD63" s="914"/>
      <c r="BE63" s="915"/>
      <c r="BF63" s="915"/>
      <c r="BG63" s="915"/>
      <c r="BH63" s="915"/>
      <c r="BI63" s="916"/>
      <c r="BJ63" s="917" t="s">
        <v>414</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x14ac:dyDescent="0.15">
      <c r="A66" s="793" t="s">
        <v>416</v>
      </c>
      <c r="B66" s="794"/>
      <c r="C66" s="794"/>
      <c r="D66" s="794"/>
      <c r="E66" s="794"/>
      <c r="F66" s="794"/>
      <c r="G66" s="794"/>
      <c r="H66" s="794"/>
      <c r="I66" s="794"/>
      <c r="J66" s="794"/>
      <c r="K66" s="794"/>
      <c r="L66" s="794"/>
      <c r="M66" s="794"/>
      <c r="N66" s="794"/>
      <c r="O66" s="794"/>
      <c r="P66" s="795"/>
      <c r="Q66" s="799" t="s">
        <v>417</v>
      </c>
      <c r="R66" s="800"/>
      <c r="S66" s="800"/>
      <c r="T66" s="800"/>
      <c r="U66" s="801"/>
      <c r="V66" s="799" t="s">
        <v>418</v>
      </c>
      <c r="W66" s="800"/>
      <c r="X66" s="800"/>
      <c r="Y66" s="800"/>
      <c r="Z66" s="801"/>
      <c r="AA66" s="799" t="s">
        <v>419</v>
      </c>
      <c r="AB66" s="800"/>
      <c r="AC66" s="800"/>
      <c r="AD66" s="800"/>
      <c r="AE66" s="801"/>
      <c r="AF66" s="920" t="s">
        <v>420</v>
      </c>
      <c r="AG66" s="881"/>
      <c r="AH66" s="881"/>
      <c r="AI66" s="881"/>
      <c r="AJ66" s="921"/>
      <c r="AK66" s="799" t="s">
        <v>421</v>
      </c>
      <c r="AL66" s="794"/>
      <c r="AM66" s="794"/>
      <c r="AN66" s="794"/>
      <c r="AO66" s="795"/>
      <c r="AP66" s="799" t="s">
        <v>422</v>
      </c>
      <c r="AQ66" s="800"/>
      <c r="AR66" s="800"/>
      <c r="AS66" s="800"/>
      <c r="AT66" s="801"/>
      <c r="AU66" s="799" t="s">
        <v>423</v>
      </c>
      <c r="AV66" s="800"/>
      <c r="AW66" s="800"/>
      <c r="AX66" s="800"/>
      <c r="AY66" s="801"/>
      <c r="AZ66" s="799" t="s">
        <v>379</v>
      </c>
      <c r="BA66" s="800"/>
      <c r="BB66" s="800"/>
      <c r="BC66" s="800"/>
      <c r="BD66" s="806"/>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15">
      <c r="A68" s="232">
        <v>1</v>
      </c>
      <c r="B68" s="935" t="s">
        <v>598</v>
      </c>
      <c r="C68" s="936"/>
      <c r="D68" s="936"/>
      <c r="E68" s="936"/>
      <c r="F68" s="936"/>
      <c r="G68" s="936"/>
      <c r="H68" s="936"/>
      <c r="I68" s="936"/>
      <c r="J68" s="936"/>
      <c r="K68" s="936"/>
      <c r="L68" s="936"/>
      <c r="M68" s="936"/>
      <c r="N68" s="936"/>
      <c r="O68" s="936"/>
      <c r="P68" s="937"/>
      <c r="Q68" s="938">
        <v>17</v>
      </c>
      <c r="R68" s="932"/>
      <c r="S68" s="932"/>
      <c r="T68" s="932"/>
      <c r="U68" s="932"/>
      <c r="V68" s="932">
        <v>13</v>
      </c>
      <c r="W68" s="932"/>
      <c r="X68" s="932"/>
      <c r="Y68" s="932"/>
      <c r="Z68" s="932"/>
      <c r="AA68" s="932">
        <v>4</v>
      </c>
      <c r="AB68" s="932"/>
      <c r="AC68" s="932"/>
      <c r="AD68" s="932"/>
      <c r="AE68" s="932"/>
      <c r="AF68" s="932">
        <v>4</v>
      </c>
      <c r="AG68" s="932"/>
      <c r="AH68" s="932"/>
      <c r="AI68" s="932"/>
      <c r="AJ68" s="932"/>
      <c r="AK68" s="932" t="s">
        <v>597</v>
      </c>
      <c r="AL68" s="932"/>
      <c r="AM68" s="932"/>
      <c r="AN68" s="932"/>
      <c r="AO68" s="932"/>
      <c r="AP68" s="932">
        <v>0</v>
      </c>
      <c r="AQ68" s="932"/>
      <c r="AR68" s="932"/>
      <c r="AS68" s="932"/>
      <c r="AT68" s="932"/>
      <c r="AU68" s="932">
        <v>0</v>
      </c>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15">
      <c r="A69" s="234">
        <v>2</v>
      </c>
      <c r="B69" s="939" t="s">
        <v>599</v>
      </c>
      <c r="C69" s="940"/>
      <c r="D69" s="940"/>
      <c r="E69" s="940"/>
      <c r="F69" s="940"/>
      <c r="G69" s="940"/>
      <c r="H69" s="940"/>
      <c r="I69" s="940"/>
      <c r="J69" s="940"/>
      <c r="K69" s="940"/>
      <c r="L69" s="940"/>
      <c r="M69" s="940"/>
      <c r="N69" s="940"/>
      <c r="O69" s="940"/>
      <c r="P69" s="941"/>
      <c r="Q69" s="942">
        <v>2909</v>
      </c>
      <c r="R69" s="896"/>
      <c r="S69" s="896"/>
      <c r="T69" s="896"/>
      <c r="U69" s="896"/>
      <c r="V69" s="896">
        <v>2845</v>
      </c>
      <c r="W69" s="896"/>
      <c r="X69" s="896"/>
      <c r="Y69" s="896"/>
      <c r="Z69" s="896"/>
      <c r="AA69" s="896">
        <v>64</v>
      </c>
      <c r="AB69" s="896"/>
      <c r="AC69" s="896"/>
      <c r="AD69" s="896"/>
      <c r="AE69" s="896"/>
      <c r="AF69" s="896">
        <v>64</v>
      </c>
      <c r="AG69" s="896"/>
      <c r="AH69" s="896"/>
      <c r="AI69" s="896"/>
      <c r="AJ69" s="896"/>
      <c r="AK69" s="896" t="s">
        <v>597</v>
      </c>
      <c r="AL69" s="896"/>
      <c r="AM69" s="896"/>
      <c r="AN69" s="896"/>
      <c r="AO69" s="896"/>
      <c r="AP69" s="896">
        <v>4547</v>
      </c>
      <c r="AQ69" s="896"/>
      <c r="AR69" s="896"/>
      <c r="AS69" s="896"/>
      <c r="AT69" s="896"/>
      <c r="AU69" s="896">
        <v>51</v>
      </c>
      <c r="AV69" s="896"/>
      <c r="AW69" s="896"/>
      <c r="AX69" s="896"/>
      <c r="AY69" s="896"/>
      <c r="AZ69" s="898"/>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15">
      <c r="A70" s="234">
        <v>3</v>
      </c>
      <c r="B70" s="939"/>
      <c r="C70" s="940"/>
      <c r="D70" s="940"/>
      <c r="E70" s="940"/>
      <c r="F70" s="940"/>
      <c r="G70" s="940"/>
      <c r="H70" s="940"/>
      <c r="I70" s="940"/>
      <c r="J70" s="940"/>
      <c r="K70" s="940"/>
      <c r="L70" s="940"/>
      <c r="M70" s="940"/>
      <c r="N70" s="940"/>
      <c r="O70" s="940"/>
      <c r="P70" s="941"/>
      <c r="Q70" s="942"/>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15">
      <c r="A71" s="234">
        <v>4</v>
      </c>
      <c r="B71" s="939"/>
      <c r="C71" s="940"/>
      <c r="D71" s="940"/>
      <c r="E71" s="940"/>
      <c r="F71" s="940"/>
      <c r="G71" s="940"/>
      <c r="H71" s="940"/>
      <c r="I71" s="940"/>
      <c r="J71" s="940"/>
      <c r="K71" s="940"/>
      <c r="L71" s="940"/>
      <c r="M71" s="940"/>
      <c r="N71" s="940"/>
      <c r="O71" s="940"/>
      <c r="P71" s="941"/>
      <c r="Q71" s="942"/>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15">
      <c r="A72" s="234">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15">
      <c r="A73" s="234">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15">
      <c r="A74" s="234">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15">
      <c r="A75" s="234">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15">
      <c r="A76" s="234">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15">
      <c r="A77" s="234">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15">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15">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15">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15">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15">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15">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15">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15">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15">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15">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
      <c r="A88" s="236" t="s">
        <v>391</v>
      </c>
      <c r="B88" s="855" t="s">
        <v>424</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c r="AG88" s="910"/>
      <c r="AH88" s="910"/>
      <c r="AI88" s="910"/>
      <c r="AJ88" s="910"/>
      <c r="AK88" s="907"/>
      <c r="AL88" s="907"/>
      <c r="AM88" s="907"/>
      <c r="AN88" s="907"/>
      <c r="AO88" s="907"/>
      <c r="AP88" s="910"/>
      <c r="AQ88" s="910"/>
      <c r="AR88" s="910"/>
      <c r="AS88" s="910"/>
      <c r="AT88" s="910"/>
      <c r="AU88" s="910"/>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5" t="s">
        <v>425</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5"/>
      <c r="DW102" s="856"/>
      <c r="DX102" s="856"/>
      <c r="DY102" s="856"/>
      <c r="DZ102" s="98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426</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427</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3" t="s">
        <v>430</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431</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8" t="s">
        <v>432</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433</v>
      </c>
      <c r="AB109" s="959"/>
      <c r="AC109" s="959"/>
      <c r="AD109" s="959"/>
      <c r="AE109" s="960"/>
      <c r="AF109" s="958" t="s">
        <v>434</v>
      </c>
      <c r="AG109" s="959"/>
      <c r="AH109" s="959"/>
      <c r="AI109" s="959"/>
      <c r="AJ109" s="960"/>
      <c r="AK109" s="958" t="s">
        <v>306</v>
      </c>
      <c r="AL109" s="959"/>
      <c r="AM109" s="959"/>
      <c r="AN109" s="959"/>
      <c r="AO109" s="960"/>
      <c r="AP109" s="958" t="s">
        <v>435</v>
      </c>
      <c r="AQ109" s="959"/>
      <c r="AR109" s="959"/>
      <c r="AS109" s="959"/>
      <c r="AT109" s="961"/>
      <c r="AU109" s="978" t="s">
        <v>432</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433</v>
      </c>
      <c r="BR109" s="959"/>
      <c r="BS109" s="959"/>
      <c r="BT109" s="959"/>
      <c r="BU109" s="960"/>
      <c r="BV109" s="958" t="s">
        <v>434</v>
      </c>
      <c r="BW109" s="959"/>
      <c r="BX109" s="959"/>
      <c r="BY109" s="959"/>
      <c r="BZ109" s="960"/>
      <c r="CA109" s="958" t="s">
        <v>306</v>
      </c>
      <c r="CB109" s="959"/>
      <c r="CC109" s="959"/>
      <c r="CD109" s="959"/>
      <c r="CE109" s="960"/>
      <c r="CF109" s="979" t="s">
        <v>435</v>
      </c>
      <c r="CG109" s="979"/>
      <c r="CH109" s="979"/>
      <c r="CI109" s="979"/>
      <c r="CJ109" s="979"/>
      <c r="CK109" s="958" t="s">
        <v>436</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433</v>
      </c>
      <c r="DH109" s="959"/>
      <c r="DI109" s="959"/>
      <c r="DJ109" s="959"/>
      <c r="DK109" s="960"/>
      <c r="DL109" s="958" t="s">
        <v>434</v>
      </c>
      <c r="DM109" s="959"/>
      <c r="DN109" s="959"/>
      <c r="DO109" s="959"/>
      <c r="DP109" s="960"/>
      <c r="DQ109" s="958" t="s">
        <v>306</v>
      </c>
      <c r="DR109" s="959"/>
      <c r="DS109" s="959"/>
      <c r="DT109" s="959"/>
      <c r="DU109" s="960"/>
      <c r="DV109" s="958" t="s">
        <v>435</v>
      </c>
      <c r="DW109" s="959"/>
      <c r="DX109" s="959"/>
      <c r="DY109" s="959"/>
      <c r="DZ109" s="961"/>
    </row>
    <row r="110" spans="1:131" s="226" customFormat="1" ht="26.25" customHeight="1" x14ac:dyDescent="0.15">
      <c r="A110" s="962" t="s">
        <v>437</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458181</v>
      </c>
      <c r="AB110" s="966"/>
      <c r="AC110" s="966"/>
      <c r="AD110" s="966"/>
      <c r="AE110" s="967"/>
      <c r="AF110" s="968">
        <v>452648</v>
      </c>
      <c r="AG110" s="966"/>
      <c r="AH110" s="966"/>
      <c r="AI110" s="966"/>
      <c r="AJ110" s="967"/>
      <c r="AK110" s="968">
        <v>514245</v>
      </c>
      <c r="AL110" s="966"/>
      <c r="AM110" s="966"/>
      <c r="AN110" s="966"/>
      <c r="AO110" s="967"/>
      <c r="AP110" s="969">
        <v>18.7</v>
      </c>
      <c r="AQ110" s="970"/>
      <c r="AR110" s="970"/>
      <c r="AS110" s="970"/>
      <c r="AT110" s="971"/>
      <c r="AU110" s="972" t="s">
        <v>73</v>
      </c>
      <c r="AV110" s="973"/>
      <c r="AW110" s="973"/>
      <c r="AX110" s="973"/>
      <c r="AY110" s="973"/>
      <c r="AZ110" s="995" t="s">
        <v>438</v>
      </c>
      <c r="BA110" s="963"/>
      <c r="BB110" s="963"/>
      <c r="BC110" s="963"/>
      <c r="BD110" s="963"/>
      <c r="BE110" s="963"/>
      <c r="BF110" s="963"/>
      <c r="BG110" s="963"/>
      <c r="BH110" s="963"/>
      <c r="BI110" s="963"/>
      <c r="BJ110" s="963"/>
      <c r="BK110" s="963"/>
      <c r="BL110" s="963"/>
      <c r="BM110" s="963"/>
      <c r="BN110" s="963"/>
      <c r="BO110" s="963"/>
      <c r="BP110" s="964"/>
      <c r="BQ110" s="996">
        <v>5009588</v>
      </c>
      <c r="BR110" s="997"/>
      <c r="BS110" s="997"/>
      <c r="BT110" s="997"/>
      <c r="BU110" s="997"/>
      <c r="BV110" s="997">
        <v>4891295</v>
      </c>
      <c r="BW110" s="997"/>
      <c r="BX110" s="997"/>
      <c r="BY110" s="997"/>
      <c r="BZ110" s="997"/>
      <c r="CA110" s="997">
        <v>5395181</v>
      </c>
      <c r="CB110" s="997"/>
      <c r="CC110" s="997"/>
      <c r="CD110" s="997"/>
      <c r="CE110" s="997"/>
      <c r="CF110" s="1010">
        <v>196.6</v>
      </c>
      <c r="CG110" s="1011"/>
      <c r="CH110" s="1011"/>
      <c r="CI110" s="1011"/>
      <c r="CJ110" s="1011"/>
      <c r="CK110" s="1012" t="s">
        <v>439</v>
      </c>
      <c r="CL110" s="1013"/>
      <c r="CM110" s="995" t="s">
        <v>440</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414</v>
      </c>
      <c r="DH110" s="997"/>
      <c r="DI110" s="997"/>
      <c r="DJ110" s="997"/>
      <c r="DK110" s="997"/>
      <c r="DL110" s="997" t="s">
        <v>414</v>
      </c>
      <c r="DM110" s="997"/>
      <c r="DN110" s="997"/>
      <c r="DO110" s="997"/>
      <c r="DP110" s="997"/>
      <c r="DQ110" s="997" t="s">
        <v>414</v>
      </c>
      <c r="DR110" s="997"/>
      <c r="DS110" s="997"/>
      <c r="DT110" s="997"/>
      <c r="DU110" s="997"/>
      <c r="DV110" s="998" t="s">
        <v>414</v>
      </c>
      <c r="DW110" s="998"/>
      <c r="DX110" s="998"/>
      <c r="DY110" s="998"/>
      <c r="DZ110" s="999"/>
    </row>
    <row r="111" spans="1:131" s="226" customFormat="1" ht="26.25" customHeight="1" x14ac:dyDescent="0.15">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414</v>
      </c>
      <c r="AB111" s="1004"/>
      <c r="AC111" s="1004"/>
      <c r="AD111" s="1004"/>
      <c r="AE111" s="1005"/>
      <c r="AF111" s="1006" t="s">
        <v>414</v>
      </c>
      <c r="AG111" s="1004"/>
      <c r="AH111" s="1004"/>
      <c r="AI111" s="1004"/>
      <c r="AJ111" s="1005"/>
      <c r="AK111" s="1006" t="s">
        <v>414</v>
      </c>
      <c r="AL111" s="1004"/>
      <c r="AM111" s="1004"/>
      <c r="AN111" s="1004"/>
      <c r="AO111" s="1005"/>
      <c r="AP111" s="1007" t="s">
        <v>414</v>
      </c>
      <c r="AQ111" s="1008"/>
      <c r="AR111" s="1008"/>
      <c r="AS111" s="1008"/>
      <c r="AT111" s="1009"/>
      <c r="AU111" s="974"/>
      <c r="AV111" s="975"/>
      <c r="AW111" s="975"/>
      <c r="AX111" s="975"/>
      <c r="AY111" s="975"/>
      <c r="AZ111" s="988" t="s">
        <v>442</v>
      </c>
      <c r="BA111" s="989"/>
      <c r="BB111" s="989"/>
      <c r="BC111" s="989"/>
      <c r="BD111" s="989"/>
      <c r="BE111" s="989"/>
      <c r="BF111" s="989"/>
      <c r="BG111" s="989"/>
      <c r="BH111" s="989"/>
      <c r="BI111" s="989"/>
      <c r="BJ111" s="989"/>
      <c r="BK111" s="989"/>
      <c r="BL111" s="989"/>
      <c r="BM111" s="989"/>
      <c r="BN111" s="989"/>
      <c r="BO111" s="989"/>
      <c r="BP111" s="990"/>
      <c r="BQ111" s="991">
        <v>1097</v>
      </c>
      <c r="BR111" s="992"/>
      <c r="BS111" s="992"/>
      <c r="BT111" s="992"/>
      <c r="BU111" s="992"/>
      <c r="BV111" s="992">
        <v>308</v>
      </c>
      <c r="BW111" s="992"/>
      <c r="BX111" s="992"/>
      <c r="BY111" s="992"/>
      <c r="BZ111" s="992"/>
      <c r="CA111" s="992" t="s">
        <v>414</v>
      </c>
      <c r="CB111" s="992"/>
      <c r="CC111" s="992"/>
      <c r="CD111" s="992"/>
      <c r="CE111" s="992"/>
      <c r="CF111" s="986" t="s">
        <v>414</v>
      </c>
      <c r="CG111" s="987"/>
      <c r="CH111" s="987"/>
      <c r="CI111" s="987"/>
      <c r="CJ111" s="987"/>
      <c r="CK111" s="1014"/>
      <c r="CL111" s="1015"/>
      <c r="CM111" s="988" t="s">
        <v>443</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414</v>
      </c>
      <c r="DH111" s="992"/>
      <c r="DI111" s="992"/>
      <c r="DJ111" s="992"/>
      <c r="DK111" s="992"/>
      <c r="DL111" s="992" t="s">
        <v>414</v>
      </c>
      <c r="DM111" s="992"/>
      <c r="DN111" s="992"/>
      <c r="DO111" s="992"/>
      <c r="DP111" s="992"/>
      <c r="DQ111" s="992" t="s">
        <v>414</v>
      </c>
      <c r="DR111" s="992"/>
      <c r="DS111" s="992"/>
      <c r="DT111" s="992"/>
      <c r="DU111" s="992"/>
      <c r="DV111" s="993" t="s">
        <v>414</v>
      </c>
      <c r="DW111" s="993"/>
      <c r="DX111" s="993"/>
      <c r="DY111" s="993"/>
      <c r="DZ111" s="994"/>
    </row>
    <row r="112" spans="1:131" s="226" customFormat="1" ht="26.25" customHeight="1" x14ac:dyDescent="0.15">
      <c r="A112" s="1018" t="s">
        <v>444</v>
      </c>
      <c r="B112" s="1019"/>
      <c r="C112" s="989" t="s">
        <v>445</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446</v>
      </c>
      <c r="AB112" s="1025"/>
      <c r="AC112" s="1025"/>
      <c r="AD112" s="1025"/>
      <c r="AE112" s="1026"/>
      <c r="AF112" s="1027" t="s">
        <v>406</v>
      </c>
      <c r="AG112" s="1025"/>
      <c r="AH112" s="1025"/>
      <c r="AI112" s="1025"/>
      <c r="AJ112" s="1026"/>
      <c r="AK112" s="1027" t="s">
        <v>447</v>
      </c>
      <c r="AL112" s="1025"/>
      <c r="AM112" s="1025"/>
      <c r="AN112" s="1025"/>
      <c r="AO112" s="1026"/>
      <c r="AP112" s="1028" t="s">
        <v>447</v>
      </c>
      <c r="AQ112" s="1029"/>
      <c r="AR112" s="1029"/>
      <c r="AS112" s="1029"/>
      <c r="AT112" s="1030"/>
      <c r="AU112" s="974"/>
      <c r="AV112" s="975"/>
      <c r="AW112" s="975"/>
      <c r="AX112" s="975"/>
      <c r="AY112" s="975"/>
      <c r="AZ112" s="988" t="s">
        <v>448</v>
      </c>
      <c r="BA112" s="989"/>
      <c r="BB112" s="989"/>
      <c r="BC112" s="989"/>
      <c r="BD112" s="989"/>
      <c r="BE112" s="989"/>
      <c r="BF112" s="989"/>
      <c r="BG112" s="989"/>
      <c r="BH112" s="989"/>
      <c r="BI112" s="989"/>
      <c r="BJ112" s="989"/>
      <c r="BK112" s="989"/>
      <c r="BL112" s="989"/>
      <c r="BM112" s="989"/>
      <c r="BN112" s="989"/>
      <c r="BO112" s="989"/>
      <c r="BP112" s="990"/>
      <c r="BQ112" s="991">
        <v>567077</v>
      </c>
      <c r="BR112" s="992"/>
      <c r="BS112" s="992"/>
      <c r="BT112" s="992"/>
      <c r="BU112" s="992"/>
      <c r="BV112" s="992">
        <v>664071</v>
      </c>
      <c r="BW112" s="992"/>
      <c r="BX112" s="992"/>
      <c r="BY112" s="992"/>
      <c r="BZ112" s="992"/>
      <c r="CA112" s="992">
        <v>732163</v>
      </c>
      <c r="CB112" s="992"/>
      <c r="CC112" s="992"/>
      <c r="CD112" s="992"/>
      <c r="CE112" s="992"/>
      <c r="CF112" s="986">
        <v>26.7</v>
      </c>
      <c r="CG112" s="987"/>
      <c r="CH112" s="987"/>
      <c r="CI112" s="987"/>
      <c r="CJ112" s="987"/>
      <c r="CK112" s="1014"/>
      <c r="CL112" s="1015"/>
      <c r="CM112" s="988" t="s">
        <v>449</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450</v>
      </c>
      <c r="DH112" s="992"/>
      <c r="DI112" s="992"/>
      <c r="DJ112" s="992"/>
      <c r="DK112" s="992"/>
      <c r="DL112" s="992" t="s">
        <v>451</v>
      </c>
      <c r="DM112" s="992"/>
      <c r="DN112" s="992"/>
      <c r="DO112" s="992"/>
      <c r="DP112" s="992"/>
      <c r="DQ112" s="992" t="s">
        <v>452</v>
      </c>
      <c r="DR112" s="992"/>
      <c r="DS112" s="992"/>
      <c r="DT112" s="992"/>
      <c r="DU112" s="992"/>
      <c r="DV112" s="993" t="s">
        <v>452</v>
      </c>
      <c r="DW112" s="993"/>
      <c r="DX112" s="993"/>
      <c r="DY112" s="993"/>
      <c r="DZ112" s="994"/>
    </row>
    <row r="113" spans="1:130" s="226" customFormat="1" ht="26.25" customHeight="1" x14ac:dyDescent="0.15">
      <c r="A113" s="1020"/>
      <c r="B113" s="1021"/>
      <c r="C113" s="989" t="s">
        <v>453</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73762</v>
      </c>
      <c r="AB113" s="1004"/>
      <c r="AC113" s="1004"/>
      <c r="AD113" s="1004"/>
      <c r="AE113" s="1005"/>
      <c r="AF113" s="1006">
        <v>66983</v>
      </c>
      <c r="AG113" s="1004"/>
      <c r="AH113" s="1004"/>
      <c r="AI113" s="1004"/>
      <c r="AJ113" s="1005"/>
      <c r="AK113" s="1006">
        <v>67144</v>
      </c>
      <c r="AL113" s="1004"/>
      <c r="AM113" s="1004"/>
      <c r="AN113" s="1004"/>
      <c r="AO113" s="1005"/>
      <c r="AP113" s="1007">
        <v>2.4</v>
      </c>
      <c r="AQ113" s="1008"/>
      <c r="AR113" s="1008"/>
      <c r="AS113" s="1008"/>
      <c r="AT113" s="1009"/>
      <c r="AU113" s="974"/>
      <c r="AV113" s="975"/>
      <c r="AW113" s="975"/>
      <c r="AX113" s="975"/>
      <c r="AY113" s="975"/>
      <c r="AZ113" s="988" t="s">
        <v>454</v>
      </c>
      <c r="BA113" s="989"/>
      <c r="BB113" s="989"/>
      <c r="BC113" s="989"/>
      <c r="BD113" s="989"/>
      <c r="BE113" s="989"/>
      <c r="BF113" s="989"/>
      <c r="BG113" s="989"/>
      <c r="BH113" s="989"/>
      <c r="BI113" s="989"/>
      <c r="BJ113" s="989"/>
      <c r="BK113" s="989"/>
      <c r="BL113" s="989"/>
      <c r="BM113" s="989"/>
      <c r="BN113" s="989"/>
      <c r="BO113" s="989"/>
      <c r="BP113" s="990"/>
      <c r="BQ113" s="991">
        <v>89549</v>
      </c>
      <c r="BR113" s="992"/>
      <c r="BS113" s="992"/>
      <c r="BT113" s="992"/>
      <c r="BU113" s="992"/>
      <c r="BV113" s="992">
        <v>70292</v>
      </c>
      <c r="BW113" s="992"/>
      <c r="BX113" s="992"/>
      <c r="BY113" s="992"/>
      <c r="BZ113" s="992"/>
      <c r="CA113" s="992">
        <v>50971</v>
      </c>
      <c r="CB113" s="992"/>
      <c r="CC113" s="992"/>
      <c r="CD113" s="992"/>
      <c r="CE113" s="992"/>
      <c r="CF113" s="986">
        <v>1.9</v>
      </c>
      <c r="CG113" s="987"/>
      <c r="CH113" s="987"/>
      <c r="CI113" s="987"/>
      <c r="CJ113" s="987"/>
      <c r="CK113" s="1014"/>
      <c r="CL113" s="1015"/>
      <c r="CM113" s="988" t="s">
        <v>455</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406</v>
      </c>
      <c r="DH113" s="1025"/>
      <c r="DI113" s="1025"/>
      <c r="DJ113" s="1025"/>
      <c r="DK113" s="1026"/>
      <c r="DL113" s="1027" t="s">
        <v>456</v>
      </c>
      <c r="DM113" s="1025"/>
      <c r="DN113" s="1025"/>
      <c r="DO113" s="1025"/>
      <c r="DP113" s="1026"/>
      <c r="DQ113" s="1027" t="s">
        <v>406</v>
      </c>
      <c r="DR113" s="1025"/>
      <c r="DS113" s="1025"/>
      <c r="DT113" s="1025"/>
      <c r="DU113" s="1026"/>
      <c r="DV113" s="1028" t="s">
        <v>457</v>
      </c>
      <c r="DW113" s="1029"/>
      <c r="DX113" s="1029"/>
      <c r="DY113" s="1029"/>
      <c r="DZ113" s="1030"/>
    </row>
    <row r="114" spans="1:130" s="226" customFormat="1" ht="26.25" customHeight="1" x14ac:dyDescent="0.15">
      <c r="A114" s="1020"/>
      <c r="B114" s="1021"/>
      <c r="C114" s="989" t="s">
        <v>458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19572</v>
      </c>
      <c r="AB114" s="1025"/>
      <c r="AC114" s="1025"/>
      <c r="AD114" s="1025"/>
      <c r="AE114" s="1026"/>
      <c r="AF114" s="1027">
        <v>19570</v>
      </c>
      <c r="AG114" s="1025"/>
      <c r="AH114" s="1025"/>
      <c r="AI114" s="1025"/>
      <c r="AJ114" s="1026"/>
      <c r="AK114" s="1027">
        <v>19568</v>
      </c>
      <c r="AL114" s="1025"/>
      <c r="AM114" s="1025"/>
      <c r="AN114" s="1025"/>
      <c r="AO114" s="1026"/>
      <c r="AP114" s="1028">
        <v>0.7</v>
      </c>
      <c r="AQ114" s="1029"/>
      <c r="AR114" s="1029"/>
      <c r="AS114" s="1029"/>
      <c r="AT114" s="1030"/>
      <c r="AU114" s="974"/>
      <c r="AV114" s="975"/>
      <c r="AW114" s="975"/>
      <c r="AX114" s="975"/>
      <c r="AY114" s="975"/>
      <c r="AZ114" s="988" t="s">
        <v>459</v>
      </c>
      <c r="BA114" s="989"/>
      <c r="BB114" s="989"/>
      <c r="BC114" s="989"/>
      <c r="BD114" s="989"/>
      <c r="BE114" s="989"/>
      <c r="BF114" s="989"/>
      <c r="BG114" s="989"/>
      <c r="BH114" s="989"/>
      <c r="BI114" s="989"/>
      <c r="BJ114" s="989"/>
      <c r="BK114" s="989"/>
      <c r="BL114" s="989"/>
      <c r="BM114" s="989"/>
      <c r="BN114" s="989"/>
      <c r="BO114" s="989"/>
      <c r="BP114" s="990"/>
      <c r="BQ114" s="991">
        <v>900280</v>
      </c>
      <c r="BR114" s="992"/>
      <c r="BS114" s="992"/>
      <c r="BT114" s="992"/>
      <c r="BU114" s="992"/>
      <c r="BV114" s="992">
        <v>627638</v>
      </c>
      <c r="BW114" s="992"/>
      <c r="BX114" s="992"/>
      <c r="BY114" s="992"/>
      <c r="BZ114" s="992"/>
      <c r="CA114" s="992">
        <v>827941</v>
      </c>
      <c r="CB114" s="992"/>
      <c r="CC114" s="992"/>
      <c r="CD114" s="992"/>
      <c r="CE114" s="992"/>
      <c r="CF114" s="986">
        <v>30.2</v>
      </c>
      <c r="CG114" s="987"/>
      <c r="CH114" s="987"/>
      <c r="CI114" s="987"/>
      <c r="CJ114" s="987"/>
      <c r="CK114" s="1014"/>
      <c r="CL114" s="1015"/>
      <c r="CM114" s="988" t="s">
        <v>460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406</v>
      </c>
      <c r="DH114" s="1025"/>
      <c r="DI114" s="1025"/>
      <c r="DJ114" s="1025"/>
      <c r="DK114" s="1026"/>
      <c r="DL114" s="1027" t="s">
        <v>461</v>
      </c>
      <c r="DM114" s="1025"/>
      <c r="DN114" s="1025"/>
      <c r="DO114" s="1025"/>
      <c r="DP114" s="1026"/>
      <c r="DQ114" s="1027" t="s">
        <v>452</v>
      </c>
      <c r="DR114" s="1025"/>
      <c r="DS114" s="1025"/>
      <c r="DT114" s="1025"/>
      <c r="DU114" s="1026"/>
      <c r="DV114" s="1028" t="s">
        <v>406</v>
      </c>
      <c r="DW114" s="1029"/>
      <c r="DX114" s="1029"/>
      <c r="DY114" s="1029"/>
      <c r="DZ114" s="1030"/>
    </row>
    <row r="115" spans="1:130" s="226" customFormat="1" ht="26.25" customHeight="1" x14ac:dyDescent="0.15">
      <c r="A115" s="1020"/>
      <c r="B115" s="1021"/>
      <c r="C115" s="989" t="s">
        <v>462</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2113</v>
      </c>
      <c r="AB115" s="1004"/>
      <c r="AC115" s="1004"/>
      <c r="AD115" s="1004"/>
      <c r="AE115" s="1005"/>
      <c r="AF115" s="1006">
        <v>1788</v>
      </c>
      <c r="AG115" s="1004"/>
      <c r="AH115" s="1004"/>
      <c r="AI115" s="1004"/>
      <c r="AJ115" s="1005"/>
      <c r="AK115" s="1006">
        <v>1298</v>
      </c>
      <c r="AL115" s="1004"/>
      <c r="AM115" s="1004"/>
      <c r="AN115" s="1004"/>
      <c r="AO115" s="1005"/>
      <c r="AP115" s="1007">
        <v>0</v>
      </c>
      <c r="AQ115" s="1008"/>
      <c r="AR115" s="1008"/>
      <c r="AS115" s="1008"/>
      <c r="AT115" s="1009"/>
      <c r="AU115" s="974"/>
      <c r="AV115" s="975"/>
      <c r="AW115" s="975"/>
      <c r="AX115" s="975"/>
      <c r="AY115" s="975"/>
      <c r="AZ115" s="988" t="s">
        <v>463</v>
      </c>
      <c r="BA115" s="989"/>
      <c r="BB115" s="989"/>
      <c r="BC115" s="989"/>
      <c r="BD115" s="989"/>
      <c r="BE115" s="989"/>
      <c r="BF115" s="989"/>
      <c r="BG115" s="989"/>
      <c r="BH115" s="989"/>
      <c r="BI115" s="989"/>
      <c r="BJ115" s="989"/>
      <c r="BK115" s="989"/>
      <c r="BL115" s="989"/>
      <c r="BM115" s="989"/>
      <c r="BN115" s="989"/>
      <c r="BO115" s="989"/>
      <c r="BP115" s="990"/>
      <c r="BQ115" s="991" t="s">
        <v>406</v>
      </c>
      <c r="BR115" s="992"/>
      <c r="BS115" s="992"/>
      <c r="BT115" s="992"/>
      <c r="BU115" s="992"/>
      <c r="BV115" s="992" t="s">
        <v>406</v>
      </c>
      <c r="BW115" s="992"/>
      <c r="BX115" s="992"/>
      <c r="BY115" s="992"/>
      <c r="BZ115" s="992"/>
      <c r="CA115" s="992" t="s">
        <v>452</v>
      </c>
      <c r="CB115" s="992"/>
      <c r="CC115" s="992"/>
      <c r="CD115" s="992"/>
      <c r="CE115" s="992"/>
      <c r="CF115" s="986" t="s">
        <v>464</v>
      </c>
      <c r="CG115" s="987"/>
      <c r="CH115" s="987"/>
      <c r="CI115" s="987"/>
      <c r="CJ115" s="987"/>
      <c r="CK115" s="1014"/>
      <c r="CL115" s="1015"/>
      <c r="CM115" s="988" t="s">
        <v>465</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406</v>
      </c>
      <c r="DH115" s="1025"/>
      <c r="DI115" s="1025"/>
      <c r="DJ115" s="1025"/>
      <c r="DK115" s="1026"/>
      <c r="DL115" s="1027" t="s">
        <v>461</v>
      </c>
      <c r="DM115" s="1025"/>
      <c r="DN115" s="1025"/>
      <c r="DO115" s="1025"/>
      <c r="DP115" s="1026"/>
      <c r="DQ115" s="1027" t="s">
        <v>450</v>
      </c>
      <c r="DR115" s="1025"/>
      <c r="DS115" s="1025"/>
      <c r="DT115" s="1025"/>
      <c r="DU115" s="1026"/>
      <c r="DV115" s="1028" t="s">
        <v>452</v>
      </c>
      <c r="DW115" s="1029"/>
      <c r="DX115" s="1029"/>
      <c r="DY115" s="1029"/>
      <c r="DZ115" s="1030"/>
    </row>
    <row r="116" spans="1:130" s="226" customFormat="1" ht="26.25" customHeight="1" x14ac:dyDescent="0.15">
      <c r="A116" s="1022"/>
      <c r="B116" s="1023"/>
      <c r="C116" s="1031" t="s">
        <v>466</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467</v>
      </c>
      <c r="AB116" s="1025"/>
      <c r="AC116" s="1025"/>
      <c r="AD116" s="1025"/>
      <c r="AE116" s="1026"/>
      <c r="AF116" s="1027" t="s">
        <v>447</v>
      </c>
      <c r="AG116" s="1025"/>
      <c r="AH116" s="1025"/>
      <c r="AI116" s="1025"/>
      <c r="AJ116" s="1026"/>
      <c r="AK116" s="1027" t="s">
        <v>452</v>
      </c>
      <c r="AL116" s="1025"/>
      <c r="AM116" s="1025"/>
      <c r="AN116" s="1025"/>
      <c r="AO116" s="1026"/>
      <c r="AP116" s="1028" t="s">
        <v>452</v>
      </c>
      <c r="AQ116" s="1029"/>
      <c r="AR116" s="1029"/>
      <c r="AS116" s="1029"/>
      <c r="AT116" s="1030"/>
      <c r="AU116" s="974"/>
      <c r="AV116" s="975"/>
      <c r="AW116" s="975"/>
      <c r="AX116" s="975"/>
      <c r="AY116" s="975"/>
      <c r="AZ116" s="1033" t="s">
        <v>468</v>
      </c>
      <c r="BA116" s="1034"/>
      <c r="BB116" s="1034"/>
      <c r="BC116" s="1034"/>
      <c r="BD116" s="1034"/>
      <c r="BE116" s="1034"/>
      <c r="BF116" s="1034"/>
      <c r="BG116" s="1034"/>
      <c r="BH116" s="1034"/>
      <c r="BI116" s="1034"/>
      <c r="BJ116" s="1034"/>
      <c r="BK116" s="1034"/>
      <c r="BL116" s="1034"/>
      <c r="BM116" s="1034"/>
      <c r="BN116" s="1034"/>
      <c r="BO116" s="1034"/>
      <c r="BP116" s="1035"/>
      <c r="BQ116" s="991" t="s">
        <v>452</v>
      </c>
      <c r="BR116" s="992"/>
      <c r="BS116" s="992"/>
      <c r="BT116" s="992"/>
      <c r="BU116" s="992"/>
      <c r="BV116" s="992" t="s">
        <v>406</v>
      </c>
      <c r="BW116" s="992"/>
      <c r="BX116" s="992"/>
      <c r="BY116" s="992"/>
      <c r="BZ116" s="992"/>
      <c r="CA116" s="992" t="s">
        <v>406</v>
      </c>
      <c r="CB116" s="992"/>
      <c r="CC116" s="992"/>
      <c r="CD116" s="992"/>
      <c r="CE116" s="992"/>
      <c r="CF116" s="986" t="s">
        <v>406</v>
      </c>
      <c r="CG116" s="987"/>
      <c r="CH116" s="987"/>
      <c r="CI116" s="987"/>
      <c r="CJ116" s="987"/>
      <c r="CK116" s="1014"/>
      <c r="CL116" s="1015"/>
      <c r="CM116" s="988" t="s">
        <v>469</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447</v>
      </c>
      <c r="DH116" s="1025"/>
      <c r="DI116" s="1025"/>
      <c r="DJ116" s="1025"/>
      <c r="DK116" s="1026"/>
      <c r="DL116" s="1027" t="s">
        <v>451</v>
      </c>
      <c r="DM116" s="1025"/>
      <c r="DN116" s="1025"/>
      <c r="DO116" s="1025"/>
      <c r="DP116" s="1026"/>
      <c r="DQ116" s="1027" t="s">
        <v>470</v>
      </c>
      <c r="DR116" s="1025"/>
      <c r="DS116" s="1025"/>
      <c r="DT116" s="1025"/>
      <c r="DU116" s="1026"/>
      <c r="DV116" s="1028" t="s">
        <v>406</v>
      </c>
      <c r="DW116" s="1029"/>
      <c r="DX116" s="1029"/>
      <c r="DY116" s="1029"/>
      <c r="DZ116" s="1030"/>
    </row>
    <row r="117" spans="1:130" s="226" customFormat="1" ht="26.25" customHeight="1" x14ac:dyDescent="0.15">
      <c r="A117" s="978" t="s">
        <v>189</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471</v>
      </c>
      <c r="Z117" s="960"/>
      <c r="AA117" s="1044">
        <v>553628</v>
      </c>
      <c r="AB117" s="1045"/>
      <c r="AC117" s="1045"/>
      <c r="AD117" s="1045"/>
      <c r="AE117" s="1046"/>
      <c r="AF117" s="1047">
        <v>540989</v>
      </c>
      <c r="AG117" s="1045"/>
      <c r="AH117" s="1045"/>
      <c r="AI117" s="1045"/>
      <c r="AJ117" s="1046"/>
      <c r="AK117" s="1047">
        <v>602255</v>
      </c>
      <c r="AL117" s="1045"/>
      <c r="AM117" s="1045"/>
      <c r="AN117" s="1045"/>
      <c r="AO117" s="1046"/>
      <c r="AP117" s="1048"/>
      <c r="AQ117" s="1049"/>
      <c r="AR117" s="1049"/>
      <c r="AS117" s="1049"/>
      <c r="AT117" s="1050"/>
      <c r="AU117" s="974"/>
      <c r="AV117" s="975"/>
      <c r="AW117" s="975"/>
      <c r="AX117" s="975"/>
      <c r="AY117" s="975"/>
      <c r="AZ117" s="1040" t="s">
        <v>472</v>
      </c>
      <c r="BA117" s="1041"/>
      <c r="BB117" s="1041"/>
      <c r="BC117" s="1041"/>
      <c r="BD117" s="1041"/>
      <c r="BE117" s="1041"/>
      <c r="BF117" s="1041"/>
      <c r="BG117" s="1041"/>
      <c r="BH117" s="1041"/>
      <c r="BI117" s="1041"/>
      <c r="BJ117" s="1041"/>
      <c r="BK117" s="1041"/>
      <c r="BL117" s="1041"/>
      <c r="BM117" s="1041"/>
      <c r="BN117" s="1041"/>
      <c r="BO117" s="1041"/>
      <c r="BP117" s="1042"/>
      <c r="BQ117" s="991" t="s">
        <v>473</v>
      </c>
      <c r="BR117" s="992"/>
      <c r="BS117" s="992"/>
      <c r="BT117" s="992"/>
      <c r="BU117" s="992"/>
      <c r="BV117" s="992" t="s">
        <v>452</v>
      </c>
      <c r="BW117" s="992"/>
      <c r="BX117" s="992"/>
      <c r="BY117" s="992"/>
      <c r="BZ117" s="992"/>
      <c r="CA117" s="992" t="s">
        <v>406</v>
      </c>
      <c r="CB117" s="992"/>
      <c r="CC117" s="992"/>
      <c r="CD117" s="992"/>
      <c r="CE117" s="992"/>
      <c r="CF117" s="986" t="s">
        <v>464</v>
      </c>
      <c r="CG117" s="987"/>
      <c r="CH117" s="987"/>
      <c r="CI117" s="987"/>
      <c r="CJ117" s="987"/>
      <c r="CK117" s="1014"/>
      <c r="CL117" s="1015"/>
      <c r="CM117" s="988" t="s">
        <v>474</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446</v>
      </c>
      <c r="DH117" s="1025"/>
      <c r="DI117" s="1025"/>
      <c r="DJ117" s="1025"/>
      <c r="DK117" s="1026"/>
      <c r="DL117" s="1027" t="s">
        <v>406</v>
      </c>
      <c r="DM117" s="1025"/>
      <c r="DN117" s="1025"/>
      <c r="DO117" s="1025"/>
      <c r="DP117" s="1026"/>
      <c r="DQ117" s="1027" t="s">
        <v>406</v>
      </c>
      <c r="DR117" s="1025"/>
      <c r="DS117" s="1025"/>
      <c r="DT117" s="1025"/>
      <c r="DU117" s="1026"/>
      <c r="DV117" s="1028" t="s">
        <v>470</v>
      </c>
      <c r="DW117" s="1029"/>
      <c r="DX117" s="1029"/>
      <c r="DY117" s="1029"/>
      <c r="DZ117" s="1030"/>
    </row>
    <row r="118" spans="1:130" s="226" customFormat="1" ht="26.25" customHeight="1" x14ac:dyDescent="0.15">
      <c r="A118" s="978" t="s">
        <v>436</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433</v>
      </c>
      <c r="AB118" s="959"/>
      <c r="AC118" s="959"/>
      <c r="AD118" s="959"/>
      <c r="AE118" s="960"/>
      <c r="AF118" s="958" t="s">
        <v>434</v>
      </c>
      <c r="AG118" s="959"/>
      <c r="AH118" s="959"/>
      <c r="AI118" s="959"/>
      <c r="AJ118" s="960"/>
      <c r="AK118" s="958" t="s">
        <v>306</v>
      </c>
      <c r="AL118" s="959"/>
      <c r="AM118" s="959"/>
      <c r="AN118" s="959"/>
      <c r="AO118" s="960"/>
      <c r="AP118" s="1036" t="s">
        <v>435</v>
      </c>
      <c r="AQ118" s="1037"/>
      <c r="AR118" s="1037"/>
      <c r="AS118" s="1037"/>
      <c r="AT118" s="1038"/>
      <c r="AU118" s="974"/>
      <c r="AV118" s="975"/>
      <c r="AW118" s="975"/>
      <c r="AX118" s="975"/>
      <c r="AY118" s="975"/>
      <c r="AZ118" s="1039" t="s">
        <v>475</v>
      </c>
      <c r="BA118" s="1031"/>
      <c r="BB118" s="1031"/>
      <c r="BC118" s="1031"/>
      <c r="BD118" s="1031"/>
      <c r="BE118" s="1031"/>
      <c r="BF118" s="1031"/>
      <c r="BG118" s="1031"/>
      <c r="BH118" s="1031"/>
      <c r="BI118" s="1031"/>
      <c r="BJ118" s="1031"/>
      <c r="BK118" s="1031"/>
      <c r="BL118" s="1031"/>
      <c r="BM118" s="1031"/>
      <c r="BN118" s="1031"/>
      <c r="BO118" s="1031"/>
      <c r="BP118" s="1032"/>
      <c r="BQ118" s="1065" t="s">
        <v>452</v>
      </c>
      <c r="BR118" s="1066"/>
      <c r="BS118" s="1066"/>
      <c r="BT118" s="1066"/>
      <c r="BU118" s="1066"/>
      <c r="BV118" s="1066" t="s">
        <v>456</v>
      </c>
      <c r="BW118" s="1066"/>
      <c r="BX118" s="1066"/>
      <c r="BY118" s="1066"/>
      <c r="BZ118" s="1066"/>
      <c r="CA118" s="1066" t="s">
        <v>476</v>
      </c>
      <c r="CB118" s="1066"/>
      <c r="CC118" s="1066"/>
      <c r="CD118" s="1066"/>
      <c r="CE118" s="1066"/>
      <c r="CF118" s="986" t="s">
        <v>473</v>
      </c>
      <c r="CG118" s="987"/>
      <c r="CH118" s="987"/>
      <c r="CI118" s="987"/>
      <c r="CJ118" s="987"/>
      <c r="CK118" s="1014"/>
      <c r="CL118" s="1015"/>
      <c r="CM118" s="988" t="s">
        <v>477</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478</v>
      </c>
      <c r="DH118" s="1025"/>
      <c r="DI118" s="1025"/>
      <c r="DJ118" s="1025"/>
      <c r="DK118" s="1026"/>
      <c r="DL118" s="1027" t="s">
        <v>406</v>
      </c>
      <c r="DM118" s="1025"/>
      <c r="DN118" s="1025"/>
      <c r="DO118" s="1025"/>
      <c r="DP118" s="1026"/>
      <c r="DQ118" s="1027" t="s">
        <v>457</v>
      </c>
      <c r="DR118" s="1025"/>
      <c r="DS118" s="1025"/>
      <c r="DT118" s="1025"/>
      <c r="DU118" s="1026"/>
      <c r="DV118" s="1028" t="s">
        <v>479</v>
      </c>
      <c r="DW118" s="1029"/>
      <c r="DX118" s="1029"/>
      <c r="DY118" s="1029"/>
      <c r="DZ118" s="1030"/>
    </row>
    <row r="119" spans="1:130" s="226" customFormat="1" ht="26.25" customHeight="1" x14ac:dyDescent="0.15">
      <c r="A119" s="1122" t="s">
        <v>439</v>
      </c>
      <c r="B119" s="1013"/>
      <c r="C119" s="995" t="s">
        <v>440</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452</v>
      </c>
      <c r="AB119" s="966"/>
      <c r="AC119" s="966"/>
      <c r="AD119" s="966"/>
      <c r="AE119" s="967"/>
      <c r="AF119" s="968" t="s">
        <v>467</v>
      </c>
      <c r="AG119" s="966"/>
      <c r="AH119" s="966"/>
      <c r="AI119" s="966"/>
      <c r="AJ119" s="967"/>
      <c r="AK119" s="968" t="s">
        <v>457</v>
      </c>
      <c r="AL119" s="966"/>
      <c r="AM119" s="966"/>
      <c r="AN119" s="966"/>
      <c r="AO119" s="967"/>
      <c r="AP119" s="969" t="s">
        <v>406</v>
      </c>
      <c r="AQ119" s="970"/>
      <c r="AR119" s="970"/>
      <c r="AS119" s="970"/>
      <c r="AT119" s="971"/>
      <c r="AU119" s="976"/>
      <c r="AV119" s="977"/>
      <c r="AW119" s="977"/>
      <c r="AX119" s="977"/>
      <c r="AY119" s="977"/>
      <c r="AZ119" s="247" t="s">
        <v>189</v>
      </c>
      <c r="BA119" s="247"/>
      <c r="BB119" s="247"/>
      <c r="BC119" s="247"/>
      <c r="BD119" s="247"/>
      <c r="BE119" s="247"/>
      <c r="BF119" s="247"/>
      <c r="BG119" s="247"/>
      <c r="BH119" s="247"/>
      <c r="BI119" s="247"/>
      <c r="BJ119" s="247"/>
      <c r="BK119" s="247"/>
      <c r="BL119" s="247"/>
      <c r="BM119" s="247"/>
      <c r="BN119" s="247"/>
      <c r="BO119" s="1043" t="s">
        <v>480</v>
      </c>
      <c r="BP119" s="1071"/>
      <c r="BQ119" s="1065">
        <v>6567591</v>
      </c>
      <c r="BR119" s="1066"/>
      <c r="BS119" s="1066"/>
      <c r="BT119" s="1066"/>
      <c r="BU119" s="1066"/>
      <c r="BV119" s="1066">
        <v>6253604</v>
      </c>
      <c r="BW119" s="1066"/>
      <c r="BX119" s="1066"/>
      <c r="BY119" s="1066"/>
      <c r="BZ119" s="1066"/>
      <c r="CA119" s="1066">
        <v>7006256</v>
      </c>
      <c r="CB119" s="1066"/>
      <c r="CC119" s="1066"/>
      <c r="CD119" s="1066"/>
      <c r="CE119" s="1066"/>
      <c r="CF119" s="1067"/>
      <c r="CG119" s="1068"/>
      <c r="CH119" s="1068"/>
      <c r="CI119" s="1068"/>
      <c r="CJ119" s="1069"/>
      <c r="CK119" s="1016"/>
      <c r="CL119" s="1017"/>
      <c r="CM119" s="1039" t="s">
        <v>481</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1097</v>
      </c>
      <c r="DH119" s="1052"/>
      <c r="DI119" s="1052"/>
      <c r="DJ119" s="1052"/>
      <c r="DK119" s="1053"/>
      <c r="DL119" s="1051">
        <v>308</v>
      </c>
      <c r="DM119" s="1052"/>
      <c r="DN119" s="1052"/>
      <c r="DO119" s="1052"/>
      <c r="DP119" s="1053"/>
      <c r="DQ119" s="1051" t="s">
        <v>478</v>
      </c>
      <c r="DR119" s="1052"/>
      <c r="DS119" s="1052"/>
      <c r="DT119" s="1052"/>
      <c r="DU119" s="1053"/>
      <c r="DV119" s="1054" t="s">
        <v>451</v>
      </c>
      <c r="DW119" s="1055"/>
      <c r="DX119" s="1055"/>
      <c r="DY119" s="1055"/>
      <c r="DZ119" s="1056"/>
    </row>
    <row r="120" spans="1:130" s="226" customFormat="1" ht="26.25" customHeight="1" x14ac:dyDescent="0.15">
      <c r="A120" s="1123"/>
      <c r="B120" s="1015"/>
      <c r="C120" s="988" t="s">
        <v>443</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406</v>
      </c>
      <c r="AB120" s="1025"/>
      <c r="AC120" s="1025"/>
      <c r="AD120" s="1025"/>
      <c r="AE120" s="1026"/>
      <c r="AF120" s="1027" t="s">
        <v>478</v>
      </c>
      <c r="AG120" s="1025"/>
      <c r="AH120" s="1025"/>
      <c r="AI120" s="1025"/>
      <c r="AJ120" s="1026"/>
      <c r="AK120" s="1027" t="s">
        <v>452</v>
      </c>
      <c r="AL120" s="1025"/>
      <c r="AM120" s="1025"/>
      <c r="AN120" s="1025"/>
      <c r="AO120" s="1026"/>
      <c r="AP120" s="1028" t="s">
        <v>406</v>
      </c>
      <c r="AQ120" s="1029"/>
      <c r="AR120" s="1029"/>
      <c r="AS120" s="1029"/>
      <c r="AT120" s="1030"/>
      <c r="AU120" s="1057" t="s">
        <v>482</v>
      </c>
      <c r="AV120" s="1058"/>
      <c r="AW120" s="1058"/>
      <c r="AX120" s="1058"/>
      <c r="AY120" s="1059"/>
      <c r="AZ120" s="995" t="s">
        <v>483</v>
      </c>
      <c r="BA120" s="963"/>
      <c r="BB120" s="963"/>
      <c r="BC120" s="963"/>
      <c r="BD120" s="963"/>
      <c r="BE120" s="963"/>
      <c r="BF120" s="963"/>
      <c r="BG120" s="963"/>
      <c r="BH120" s="963"/>
      <c r="BI120" s="963"/>
      <c r="BJ120" s="963"/>
      <c r="BK120" s="963"/>
      <c r="BL120" s="963"/>
      <c r="BM120" s="963"/>
      <c r="BN120" s="963"/>
      <c r="BO120" s="963"/>
      <c r="BP120" s="964"/>
      <c r="BQ120" s="996">
        <v>3892369</v>
      </c>
      <c r="BR120" s="997"/>
      <c r="BS120" s="997"/>
      <c r="BT120" s="997"/>
      <c r="BU120" s="997"/>
      <c r="BV120" s="997">
        <v>3941248</v>
      </c>
      <c r="BW120" s="997"/>
      <c r="BX120" s="997"/>
      <c r="BY120" s="997"/>
      <c r="BZ120" s="997"/>
      <c r="CA120" s="997">
        <v>4137101</v>
      </c>
      <c r="CB120" s="997"/>
      <c r="CC120" s="997"/>
      <c r="CD120" s="997"/>
      <c r="CE120" s="997"/>
      <c r="CF120" s="1010">
        <v>150.80000000000001</v>
      </c>
      <c r="CG120" s="1011"/>
      <c r="CH120" s="1011"/>
      <c r="CI120" s="1011"/>
      <c r="CJ120" s="1011"/>
      <c r="CK120" s="1072" t="s">
        <v>484</v>
      </c>
      <c r="CL120" s="1073"/>
      <c r="CM120" s="1073"/>
      <c r="CN120" s="1073"/>
      <c r="CO120" s="1074"/>
      <c r="CP120" s="1080" t="s">
        <v>485</v>
      </c>
      <c r="CQ120" s="1081"/>
      <c r="CR120" s="1081"/>
      <c r="CS120" s="1081"/>
      <c r="CT120" s="1081"/>
      <c r="CU120" s="1081"/>
      <c r="CV120" s="1081"/>
      <c r="CW120" s="1081"/>
      <c r="CX120" s="1081"/>
      <c r="CY120" s="1081"/>
      <c r="CZ120" s="1081"/>
      <c r="DA120" s="1081"/>
      <c r="DB120" s="1081"/>
      <c r="DC120" s="1081"/>
      <c r="DD120" s="1081"/>
      <c r="DE120" s="1081"/>
      <c r="DF120" s="1082"/>
      <c r="DG120" s="996">
        <v>339776</v>
      </c>
      <c r="DH120" s="997"/>
      <c r="DI120" s="997"/>
      <c r="DJ120" s="997"/>
      <c r="DK120" s="997"/>
      <c r="DL120" s="997">
        <v>414763</v>
      </c>
      <c r="DM120" s="997"/>
      <c r="DN120" s="997"/>
      <c r="DO120" s="997"/>
      <c r="DP120" s="997"/>
      <c r="DQ120" s="997">
        <v>480489</v>
      </c>
      <c r="DR120" s="997"/>
      <c r="DS120" s="997"/>
      <c r="DT120" s="997"/>
      <c r="DU120" s="997"/>
      <c r="DV120" s="998">
        <v>17.5</v>
      </c>
      <c r="DW120" s="998"/>
      <c r="DX120" s="998"/>
      <c r="DY120" s="998"/>
      <c r="DZ120" s="999"/>
    </row>
    <row r="121" spans="1:130" s="226" customFormat="1" ht="26.25" customHeight="1" x14ac:dyDescent="0.15">
      <c r="A121" s="1123"/>
      <c r="B121" s="1015"/>
      <c r="C121" s="1040" t="s">
        <v>486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406</v>
      </c>
      <c r="AB121" s="1025"/>
      <c r="AC121" s="1025"/>
      <c r="AD121" s="1025"/>
      <c r="AE121" s="1026"/>
      <c r="AF121" s="1027" t="s">
        <v>473</v>
      </c>
      <c r="AG121" s="1025"/>
      <c r="AH121" s="1025"/>
      <c r="AI121" s="1025"/>
      <c r="AJ121" s="1026"/>
      <c r="AK121" s="1027" t="s">
        <v>487</v>
      </c>
      <c r="AL121" s="1025"/>
      <c r="AM121" s="1025"/>
      <c r="AN121" s="1025"/>
      <c r="AO121" s="1026"/>
      <c r="AP121" s="1028" t="s">
        <v>452</v>
      </c>
      <c r="AQ121" s="1029"/>
      <c r="AR121" s="1029"/>
      <c r="AS121" s="1029"/>
      <c r="AT121" s="1030"/>
      <c r="AU121" s="1060"/>
      <c r="AV121" s="1061"/>
      <c r="AW121" s="1061"/>
      <c r="AX121" s="1061"/>
      <c r="AY121" s="1062"/>
      <c r="AZ121" s="988" t="s">
        <v>488</v>
      </c>
      <c r="BA121" s="989"/>
      <c r="BB121" s="989"/>
      <c r="BC121" s="989"/>
      <c r="BD121" s="989"/>
      <c r="BE121" s="989"/>
      <c r="BF121" s="989"/>
      <c r="BG121" s="989"/>
      <c r="BH121" s="989"/>
      <c r="BI121" s="989"/>
      <c r="BJ121" s="989"/>
      <c r="BK121" s="989"/>
      <c r="BL121" s="989"/>
      <c r="BM121" s="989"/>
      <c r="BN121" s="989"/>
      <c r="BO121" s="989"/>
      <c r="BP121" s="990"/>
      <c r="BQ121" s="991" t="s">
        <v>406</v>
      </c>
      <c r="BR121" s="992"/>
      <c r="BS121" s="992"/>
      <c r="BT121" s="992"/>
      <c r="BU121" s="992"/>
      <c r="BV121" s="992" t="s">
        <v>489</v>
      </c>
      <c r="BW121" s="992"/>
      <c r="BX121" s="992"/>
      <c r="BY121" s="992"/>
      <c r="BZ121" s="992"/>
      <c r="CA121" s="992" t="s">
        <v>489</v>
      </c>
      <c r="CB121" s="992"/>
      <c r="CC121" s="992"/>
      <c r="CD121" s="992"/>
      <c r="CE121" s="992"/>
      <c r="CF121" s="986" t="s">
        <v>452</v>
      </c>
      <c r="CG121" s="987"/>
      <c r="CH121" s="987"/>
      <c r="CI121" s="987"/>
      <c r="CJ121" s="987"/>
      <c r="CK121" s="1075"/>
      <c r="CL121" s="1076"/>
      <c r="CM121" s="1076"/>
      <c r="CN121" s="1076"/>
      <c r="CO121" s="1077"/>
      <c r="CP121" s="1085" t="s">
        <v>490</v>
      </c>
      <c r="CQ121" s="1086"/>
      <c r="CR121" s="1086"/>
      <c r="CS121" s="1086"/>
      <c r="CT121" s="1086"/>
      <c r="CU121" s="1086"/>
      <c r="CV121" s="1086"/>
      <c r="CW121" s="1086"/>
      <c r="CX121" s="1086"/>
      <c r="CY121" s="1086"/>
      <c r="CZ121" s="1086"/>
      <c r="DA121" s="1086"/>
      <c r="DB121" s="1086"/>
      <c r="DC121" s="1086"/>
      <c r="DD121" s="1086"/>
      <c r="DE121" s="1086"/>
      <c r="DF121" s="1087"/>
      <c r="DG121" s="991">
        <v>227301</v>
      </c>
      <c r="DH121" s="992"/>
      <c r="DI121" s="992"/>
      <c r="DJ121" s="992"/>
      <c r="DK121" s="992"/>
      <c r="DL121" s="992">
        <v>249308</v>
      </c>
      <c r="DM121" s="992"/>
      <c r="DN121" s="992"/>
      <c r="DO121" s="992"/>
      <c r="DP121" s="992"/>
      <c r="DQ121" s="992">
        <v>251674</v>
      </c>
      <c r="DR121" s="992"/>
      <c r="DS121" s="992"/>
      <c r="DT121" s="992"/>
      <c r="DU121" s="992"/>
      <c r="DV121" s="993">
        <v>9.1999999999999993</v>
      </c>
      <c r="DW121" s="993"/>
      <c r="DX121" s="993"/>
      <c r="DY121" s="993"/>
      <c r="DZ121" s="994"/>
    </row>
    <row r="122" spans="1:130" s="226" customFormat="1" ht="26.25" customHeight="1" x14ac:dyDescent="0.15">
      <c r="A122" s="1123"/>
      <c r="B122" s="1015"/>
      <c r="C122" s="988" t="s">
        <v>460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406</v>
      </c>
      <c r="AB122" s="1025"/>
      <c r="AC122" s="1025"/>
      <c r="AD122" s="1025"/>
      <c r="AE122" s="1026"/>
      <c r="AF122" s="1027" t="s">
        <v>406</v>
      </c>
      <c r="AG122" s="1025"/>
      <c r="AH122" s="1025"/>
      <c r="AI122" s="1025"/>
      <c r="AJ122" s="1026"/>
      <c r="AK122" s="1027" t="s">
        <v>406</v>
      </c>
      <c r="AL122" s="1025"/>
      <c r="AM122" s="1025"/>
      <c r="AN122" s="1025"/>
      <c r="AO122" s="1026"/>
      <c r="AP122" s="1028" t="s">
        <v>446</v>
      </c>
      <c r="AQ122" s="1029"/>
      <c r="AR122" s="1029"/>
      <c r="AS122" s="1029"/>
      <c r="AT122" s="1030"/>
      <c r="AU122" s="1060"/>
      <c r="AV122" s="1061"/>
      <c r="AW122" s="1061"/>
      <c r="AX122" s="1061"/>
      <c r="AY122" s="1062"/>
      <c r="AZ122" s="1039" t="s">
        <v>491</v>
      </c>
      <c r="BA122" s="1031"/>
      <c r="BB122" s="1031"/>
      <c r="BC122" s="1031"/>
      <c r="BD122" s="1031"/>
      <c r="BE122" s="1031"/>
      <c r="BF122" s="1031"/>
      <c r="BG122" s="1031"/>
      <c r="BH122" s="1031"/>
      <c r="BI122" s="1031"/>
      <c r="BJ122" s="1031"/>
      <c r="BK122" s="1031"/>
      <c r="BL122" s="1031"/>
      <c r="BM122" s="1031"/>
      <c r="BN122" s="1031"/>
      <c r="BO122" s="1031"/>
      <c r="BP122" s="1032"/>
      <c r="BQ122" s="1065">
        <v>4368631</v>
      </c>
      <c r="BR122" s="1066"/>
      <c r="BS122" s="1066"/>
      <c r="BT122" s="1066"/>
      <c r="BU122" s="1066"/>
      <c r="BV122" s="1066">
        <v>4369432</v>
      </c>
      <c r="BW122" s="1066"/>
      <c r="BX122" s="1066"/>
      <c r="BY122" s="1066"/>
      <c r="BZ122" s="1066"/>
      <c r="CA122" s="1066">
        <v>4773833</v>
      </c>
      <c r="CB122" s="1066"/>
      <c r="CC122" s="1066"/>
      <c r="CD122" s="1066"/>
      <c r="CE122" s="1066"/>
      <c r="CF122" s="1083">
        <v>174</v>
      </c>
      <c r="CG122" s="1084"/>
      <c r="CH122" s="1084"/>
      <c r="CI122" s="1084"/>
      <c r="CJ122" s="1084"/>
      <c r="CK122" s="1075"/>
      <c r="CL122" s="1076"/>
      <c r="CM122" s="1076"/>
      <c r="CN122" s="1076"/>
      <c r="CO122" s="1077"/>
      <c r="CP122" s="1085" t="s">
        <v>492</v>
      </c>
      <c r="CQ122" s="1086"/>
      <c r="CR122" s="1086"/>
      <c r="CS122" s="1086"/>
      <c r="CT122" s="1086"/>
      <c r="CU122" s="1086"/>
      <c r="CV122" s="1086"/>
      <c r="CW122" s="1086"/>
      <c r="CX122" s="1086"/>
      <c r="CY122" s="1086"/>
      <c r="CZ122" s="1086"/>
      <c r="DA122" s="1086"/>
      <c r="DB122" s="1086"/>
      <c r="DC122" s="1086"/>
      <c r="DD122" s="1086"/>
      <c r="DE122" s="1086"/>
      <c r="DF122" s="1087"/>
      <c r="DG122" s="991" t="s">
        <v>406</v>
      </c>
      <c r="DH122" s="992"/>
      <c r="DI122" s="992"/>
      <c r="DJ122" s="992"/>
      <c r="DK122" s="992"/>
      <c r="DL122" s="992" t="s">
        <v>451</v>
      </c>
      <c r="DM122" s="992"/>
      <c r="DN122" s="992"/>
      <c r="DO122" s="992"/>
      <c r="DP122" s="992"/>
      <c r="DQ122" s="992" t="s">
        <v>406</v>
      </c>
      <c r="DR122" s="992"/>
      <c r="DS122" s="992"/>
      <c r="DT122" s="992"/>
      <c r="DU122" s="992"/>
      <c r="DV122" s="993" t="s">
        <v>446</v>
      </c>
      <c r="DW122" s="993"/>
      <c r="DX122" s="993"/>
      <c r="DY122" s="993"/>
      <c r="DZ122" s="994"/>
    </row>
    <row r="123" spans="1:130" s="226" customFormat="1" ht="26.25" customHeight="1" x14ac:dyDescent="0.15">
      <c r="A123" s="1123"/>
      <c r="B123" s="1015"/>
      <c r="C123" s="988" t="s">
        <v>469</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452</v>
      </c>
      <c r="AB123" s="1025"/>
      <c r="AC123" s="1025"/>
      <c r="AD123" s="1025"/>
      <c r="AE123" s="1026"/>
      <c r="AF123" s="1027" t="s">
        <v>406</v>
      </c>
      <c r="AG123" s="1025"/>
      <c r="AH123" s="1025"/>
      <c r="AI123" s="1025"/>
      <c r="AJ123" s="1026"/>
      <c r="AK123" s="1027" t="s">
        <v>452</v>
      </c>
      <c r="AL123" s="1025"/>
      <c r="AM123" s="1025"/>
      <c r="AN123" s="1025"/>
      <c r="AO123" s="1026"/>
      <c r="AP123" s="1028" t="s">
        <v>470</v>
      </c>
      <c r="AQ123" s="1029"/>
      <c r="AR123" s="1029"/>
      <c r="AS123" s="1029"/>
      <c r="AT123" s="1030"/>
      <c r="AU123" s="1063"/>
      <c r="AV123" s="1064"/>
      <c r="AW123" s="1064"/>
      <c r="AX123" s="1064"/>
      <c r="AY123" s="1064"/>
      <c r="AZ123" s="247" t="s">
        <v>189</v>
      </c>
      <c r="BA123" s="247"/>
      <c r="BB123" s="247"/>
      <c r="BC123" s="247"/>
      <c r="BD123" s="247"/>
      <c r="BE123" s="247"/>
      <c r="BF123" s="247"/>
      <c r="BG123" s="247"/>
      <c r="BH123" s="247"/>
      <c r="BI123" s="247"/>
      <c r="BJ123" s="247"/>
      <c r="BK123" s="247"/>
      <c r="BL123" s="247"/>
      <c r="BM123" s="247"/>
      <c r="BN123" s="247"/>
      <c r="BO123" s="1043" t="s">
        <v>493</v>
      </c>
      <c r="BP123" s="1071"/>
      <c r="BQ123" s="1129">
        <v>8261000</v>
      </c>
      <c r="BR123" s="1130"/>
      <c r="BS123" s="1130"/>
      <c r="BT123" s="1130"/>
      <c r="BU123" s="1130"/>
      <c r="BV123" s="1130">
        <v>8310680</v>
      </c>
      <c r="BW123" s="1130"/>
      <c r="BX123" s="1130"/>
      <c r="BY123" s="1130"/>
      <c r="BZ123" s="1130"/>
      <c r="CA123" s="1130">
        <v>8910934</v>
      </c>
      <c r="CB123" s="1130"/>
      <c r="CC123" s="1130"/>
      <c r="CD123" s="1130"/>
      <c r="CE123" s="1130"/>
      <c r="CF123" s="1067"/>
      <c r="CG123" s="1068"/>
      <c r="CH123" s="1068"/>
      <c r="CI123" s="1068"/>
      <c r="CJ123" s="1069"/>
      <c r="CK123" s="1075"/>
      <c r="CL123" s="1076"/>
      <c r="CM123" s="1076"/>
      <c r="CN123" s="1076"/>
      <c r="CO123" s="1077"/>
      <c r="CP123" s="1085" t="s">
        <v>494</v>
      </c>
      <c r="CQ123" s="1086"/>
      <c r="CR123" s="1086"/>
      <c r="CS123" s="1086"/>
      <c r="CT123" s="1086"/>
      <c r="CU123" s="1086"/>
      <c r="CV123" s="1086"/>
      <c r="CW123" s="1086"/>
      <c r="CX123" s="1086"/>
      <c r="CY123" s="1086"/>
      <c r="CZ123" s="1086"/>
      <c r="DA123" s="1086"/>
      <c r="DB123" s="1086"/>
      <c r="DC123" s="1086"/>
      <c r="DD123" s="1086"/>
      <c r="DE123" s="1086"/>
      <c r="DF123" s="1087"/>
      <c r="DG123" s="1024" t="s">
        <v>461</v>
      </c>
      <c r="DH123" s="1025"/>
      <c r="DI123" s="1025"/>
      <c r="DJ123" s="1025"/>
      <c r="DK123" s="1026"/>
      <c r="DL123" s="1027" t="s">
        <v>452</v>
      </c>
      <c r="DM123" s="1025"/>
      <c r="DN123" s="1025"/>
      <c r="DO123" s="1025"/>
      <c r="DP123" s="1026"/>
      <c r="DQ123" s="1027" t="s">
        <v>406</v>
      </c>
      <c r="DR123" s="1025"/>
      <c r="DS123" s="1025"/>
      <c r="DT123" s="1025"/>
      <c r="DU123" s="1026"/>
      <c r="DV123" s="1028" t="s">
        <v>457</v>
      </c>
      <c r="DW123" s="1029"/>
      <c r="DX123" s="1029"/>
      <c r="DY123" s="1029"/>
      <c r="DZ123" s="1030"/>
    </row>
    <row r="124" spans="1:130" s="226" customFormat="1" ht="26.25" customHeight="1" thickBot="1" x14ac:dyDescent="0.2">
      <c r="A124" s="1123"/>
      <c r="B124" s="1015"/>
      <c r="C124" s="988" t="s">
        <v>474</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489</v>
      </c>
      <c r="AB124" s="1025"/>
      <c r="AC124" s="1025"/>
      <c r="AD124" s="1025"/>
      <c r="AE124" s="1026"/>
      <c r="AF124" s="1027" t="s">
        <v>487</v>
      </c>
      <c r="AG124" s="1025"/>
      <c r="AH124" s="1025"/>
      <c r="AI124" s="1025"/>
      <c r="AJ124" s="1026"/>
      <c r="AK124" s="1027" t="s">
        <v>406</v>
      </c>
      <c r="AL124" s="1025"/>
      <c r="AM124" s="1025"/>
      <c r="AN124" s="1025"/>
      <c r="AO124" s="1026"/>
      <c r="AP124" s="1028" t="s">
        <v>447</v>
      </c>
      <c r="AQ124" s="1029"/>
      <c r="AR124" s="1029"/>
      <c r="AS124" s="1029"/>
      <c r="AT124" s="1030"/>
      <c r="AU124" s="1125" t="s">
        <v>495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406</v>
      </c>
      <c r="BR124" s="1093"/>
      <c r="BS124" s="1093"/>
      <c r="BT124" s="1093"/>
      <c r="BU124" s="1093"/>
      <c r="BV124" s="1093" t="s">
        <v>452</v>
      </c>
      <c r="BW124" s="1093"/>
      <c r="BX124" s="1093"/>
      <c r="BY124" s="1093"/>
      <c r="BZ124" s="1093"/>
      <c r="CA124" s="1093" t="s">
        <v>464</v>
      </c>
      <c r="CB124" s="1093"/>
      <c r="CC124" s="1093"/>
      <c r="CD124" s="1093"/>
      <c r="CE124" s="1093"/>
      <c r="CF124" s="1094"/>
      <c r="CG124" s="1095"/>
      <c r="CH124" s="1095"/>
      <c r="CI124" s="1095"/>
      <c r="CJ124" s="1096"/>
      <c r="CK124" s="1078"/>
      <c r="CL124" s="1078"/>
      <c r="CM124" s="1078"/>
      <c r="CN124" s="1078"/>
      <c r="CO124" s="1079"/>
      <c r="CP124" s="1085" t="s">
        <v>496</v>
      </c>
      <c r="CQ124" s="1086"/>
      <c r="CR124" s="1086"/>
      <c r="CS124" s="1086"/>
      <c r="CT124" s="1086"/>
      <c r="CU124" s="1086"/>
      <c r="CV124" s="1086"/>
      <c r="CW124" s="1086"/>
      <c r="CX124" s="1086"/>
      <c r="CY124" s="1086"/>
      <c r="CZ124" s="1086"/>
      <c r="DA124" s="1086"/>
      <c r="DB124" s="1086"/>
      <c r="DC124" s="1086"/>
      <c r="DD124" s="1086"/>
      <c r="DE124" s="1086"/>
      <c r="DF124" s="1087"/>
      <c r="DG124" s="1070" t="s">
        <v>406</v>
      </c>
      <c r="DH124" s="1052"/>
      <c r="DI124" s="1052"/>
      <c r="DJ124" s="1052"/>
      <c r="DK124" s="1053"/>
      <c r="DL124" s="1051" t="s">
        <v>451</v>
      </c>
      <c r="DM124" s="1052"/>
      <c r="DN124" s="1052"/>
      <c r="DO124" s="1052"/>
      <c r="DP124" s="1053"/>
      <c r="DQ124" s="1051" t="s">
        <v>497</v>
      </c>
      <c r="DR124" s="1052"/>
      <c r="DS124" s="1052"/>
      <c r="DT124" s="1052"/>
      <c r="DU124" s="1053"/>
      <c r="DV124" s="1054" t="s">
        <v>452</v>
      </c>
      <c r="DW124" s="1055"/>
      <c r="DX124" s="1055"/>
      <c r="DY124" s="1055"/>
      <c r="DZ124" s="1056"/>
    </row>
    <row r="125" spans="1:130" s="226" customFormat="1" ht="26.25" customHeight="1" x14ac:dyDescent="0.15">
      <c r="A125" s="1123"/>
      <c r="B125" s="1015"/>
      <c r="C125" s="988" t="s">
        <v>477</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406</v>
      </c>
      <c r="AB125" s="1025"/>
      <c r="AC125" s="1025"/>
      <c r="AD125" s="1025"/>
      <c r="AE125" s="1026"/>
      <c r="AF125" s="1027" t="s">
        <v>497</v>
      </c>
      <c r="AG125" s="1025"/>
      <c r="AH125" s="1025"/>
      <c r="AI125" s="1025"/>
      <c r="AJ125" s="1026"/>
      <c r="AK125" s="1027" t="s">
        <v>452</v>
      </c>
      <c r="AL125" s="1025"/>
      <c r="AM125" s="1025"/>
      <c r="AN125" s="1025"/>
      <c r="AO125" s="1026"/>
      <c r="AP125" s="1028" t="s">
        <v>452</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498</v>
      </c>
      <c r="CL125" s="1073"/>
      <c r="CM125" s="1073"/>
      <c r="CN125" s="1073"/>
      <c r="CO125" s="1074"/>
      <c r="CP125" s="995" t="s">
        <v>499</v>
      </c>
      <c r="CQ125" s="963"/>
      <c r="CR125" s="963"/>
      <c r="CS125" s="963"/>
      <c r="CT125" s="963"/>
      <c r="CU125" s="963"/>
      <c r="CV125" s="963"/>
      <c r="CW125" s="963"/>
      <c r="CX125" s="963"/>
      <c r="CY125" s="963"/>
      <c r="CZ125" s="963"/>
      <c r="DA125" s="963"/>
      <c r="DB125" s="963"/>
      <c r="DC125" s="963"/>
      <c r="DD125" s="963"/>
      <c r="DE125" s="963"/>
      <c r="DF125" s="964"/>
      <c r="DG125" s="996" t="s">
        <v>489</v>
      </c>
      <c r="DH125" s="997"/>
      <c r="DI125" s="997"/>
      <c r="DJ125" s="997"/>
      <c r="DK125" s="997"/>
      <c r="DL125" s="997" t="s">
        <v>456</v>
      </c>
      <c r="DM125" s="997"/>
      <c r="DN125" s="997"/>
      <c r="DO125" s="997"/>
      <c r="DP125" s="997"/>
      <c r="DQ125" s="997" t="s">
        <v>447</v>
      </c>
      <c r="DR125" s="997"/>
      <c r="DS125" s="997"/>
      <c r="DT125" s="997"/>
      <c r="DU125" s="997"/>
      <c r="DV125" s="998" t="s">
        <v>478</v>
      </c>
      <c r="DW125" s="998"/>
      <c r="DX125" s="998"/>
      <c r="DY125" s="998"/>
      <c r="DZ125" s="999"/>
    </row>
    <row r="126" spans="1:130" s="226" customFormat="1" ht="26.25" customHeight="1" thickBot="1" x14ac:dyDescent="0.2">
      <c r="A126" s="1123"/>
      <c r="B126" s="1015"/>
      <c r="C126" s="988" t="s">
        <v>481</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1024</v>
      </c>
      <c r="AB126" s="1025"/>
      <c r="AC126" s="1025"/>
      <c r="AD126" s="1025"/>
      <c r="AE126" s="1026"/>
      <c r="AF126" s="1027">
        <v>921</v>
      </c>
      <c r="AG126" s="1025"/>
      <c r="AH126" s="1025"/>
      <c r="AI126" s="1025"/>
      <c r="AJ126" s="1026"/>
      <c r="AK126" s="1027">
        <v>359</v>
      </c>
      <c r="AL126" s="1025"/>
      <c r="AM126" s="1025"/>
      <c r="AN126" s="1025"/>
      <c r="AO126" s="1026"/>
      <c r="AP126" s="1028">
        <v>0</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500</v>
      </c>
      <c r="CQ126" s="989"/>
      <c r="CR126" s="989"/>
      <c r="CS126" s="989"/>
      <c r="CT126" s="989"/>
      <c r="CU126" s="989"/>
      <c r="CV126" s="989"/>
      <c r="CW126" s="989"/>
      <c r="CX126" s="989"/>
      <c r="CY126" s="989"/>
      <c r="CZ126" s="989"/>
      <c r="DA126" s="989"/>
      <c r="DB126" s="989"/>
      <c r="DC126" s="989"/>
      <c r="DD126" s="989"/>
      <c r="DE126" s="989"/>
      <c r="DF126" s="990"/>
      <c r="DG126" s="991" t="s">
        <v>406</v>
      </c>
      <c r="DH126" s="992"/>
      <c r="DI126" s="992"/>
      <c r="DJ126" s="992"/>
      <c r="DK126" s="992"/>
      <c r="DL126" s="992" t="s">
        <v>452</v>
      </c>
      <c r="DM126" s="992"/>
      <c r="DN126" s="992"/>
      <c r="DO126" s="992"/>
      <c r="DP126" s="992"/>
      <c r="DQ126" s="992" t="s">
        <v>446</v>
      </c>
      <c r="DR126" s="992"/>
      <c r="DS126" s="992"/>
      <c r="DT126" s="992"/>
      <c r="DU126" s="992"/>
      <c r="DV126" s="993" t="s">
        <v>478</v>
      </c>
      <c r="DW126" s="993"/>
      <c r="DX126" s="993"/>
      <c r="DY126" s="993"/>
      <c r="DZ126" s="994"/>
    </row>
    <row r="127" spans="1:130" s="226" customFormat="1" ht="26.25" customHeight="1" x14ac:dyDescent="0.15">
      <c r="A127" s="1124"/>
      <c r="B127" s="1017"/>
      <c r="C127" s="1039" t="s">
        <v>501</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1089</v>
      </c>
      <c r="AB127" s="1025"/>
      <c r="AC127" s="1025"/>
      <c r="AD127" s="1025"/>
      <c r="AE127" s="1026"/>
      <c r="AF127" s="1027">
        <v>867</v>
      </c>
      <c r="AG127" s="1025"/>
      <c r="AH127" s="1025"/>
      <c r="AI127" s="1025"/>
      <c r="AJ127" s="1026"/>
      <c r="AK127" s="1027">
        <v>939</v>
      </c>
      <c r="AL127" s="1025"/>
      <c r="AM127" s="1025"/>
      <c r="AN127" s="1025"/>
      <c r="AO127" s="1026"/>
      <c r="AP127" s="1028">
        <v>0</v>
      </c>
      <c r="AQ127" s="1029"/>
      <c r="AR127" s="1029"/>
      <c r="AS127" s="1029"/>
      <c r="AT127" s="1030"/>
      <c r="AU127" s="228"/>
      <c r="AV127" s="228"/>
      <c r="AW127" s="228"/>
      <c r="AX127" s="1097" t="s">
        <v>502</v>
      </c>
      <c r="AY127" s="1098"/>
      <c r="AZ127" s="1098"/>
      <c r="BA127" s="1098"/>
      <c r="BB127" s="1098"/>
      <c r="BC127" s="1098"/>
      <c r="BD127" s="1098"/>
      <c r="BE127" s="1099"/>
      <c r="BF127" s="1100" t="s">
        <v>503</v>
      </c>
      <c r="BG127" s="1098"/>
      <c r="BH127" s="1098"/>
      <c r="BI127" s="1098"/>
      <c r="BJ127" s="1098"/>
      <c r="BK127" s="1098"/>
      <c r="BL127" s="1099"/>
      <c r="BM127" s="1100" t="s">
        <v>504</v>
      </c>
      <c r="BN127" s="1098"/>
      <c r="BO127" s="1098"/>
      <c r="BP127" s="1098"/>
      <c r="BQ127" s="1098"/>
      <c r="BR127" s="1098"/>
      <c r="BS127" s="1099"/>
      <c r="BT127" s="1100" t="s">
        <v>505</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506</v>
      </c>
      <c r="CQ127" s="989"/>
      <c r="CR127" s="989"/>
      <c r="CS127" s="989"/>
      <c r="CT127" s="989"/>
      <c r="CU127" s="989"/>
      <c r="CV127" s="989"/>
      <c r="CW127" s="989"/>
      <c r="CX127" s="989"/>
      <c r="CY127" s="989"/>
      <c r="CZ127" s="989"/>
      <c r="DA127" s="989"/>
      <c r="DB127" s="989"/>
      <c r="DC127" s="989"/>
      <c r="DD127" s="989"/>
      <c r="DE127" s="989"/>
      <c r="DF127" s="990"/>
      <c r="DG127" s="991" t="s">
        <v>406</v>
      </c>
      <c r="DH127" s="992"/>
      <c r="DI127" s="992"/>
      <c r="DJ127" s="992"/>
      <c r="DK127" s="992"/>
      <c r="DL127" s="992" t="s">
        <v>446</v>
      </c>
      <c r="DM127" s="992"/>
      <c r="DN127" s="992"/>
      <c r="DO127" s="992"/>
      <c r="DP127" s="992"/>
      <c r="DQ127" s="992" t="s">
        <v>406</v>
      </c>
      <c r="DR127" s="992"/>
      <c r="DS127" s="992"/>
      <c r="DT127" s="992"/>
      <c r="DU127" s="992"/>
      <c r="DV127" s="993" t="s">
        <v>406</v>
      </c>
      <c r="DW127" s="993"/>
      <c r="DX127" s="993"/>
      <c r="DY127" s="993"/>
      <c r="DZ127" s="994"/>
    </row>
    <row r="128" spans="1:130" s="226" customFormat="1" ht="26.25" customHeight="1" thickBot="1" x14ac:dyDescent="0.2">
      <c r="A128" s="1107" t="s">
        <v>507</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508</v>
      </c>
      <c r="X128" s="1109"/>
      <c r="Y128" s="1109"/>
      <c r="Z128" s="1110"/>
      <c r="AA128" s="1111" t="s">
        <v>451</v>
      </c>
      <c r="AB128" s="1112"/>
      <c r="AC128" s="1112"/>
      <c r="AD128" s="1112"/>
      <c r="AE128" s="1113"/>
      <c r="AF128" s="1114" t="s">
        <v>406</v>
      </c>
      <c r="AG128" s="1112"/>
      <c r="AH128" s="1112"/>
      <c r="AI128" s="1112"/>
      <c r="AJ128" s="1113"/>
      <c r="AK128" s="1114" t="s">
        <v>446</v>
      </c>
      <c r="AL128" s="1112"/>
      <c r="AM128" s="1112"/>
      <c r="AN128" s="1112"/>
      <c r="AO128" s="1113"/>
      <c r="AP128" s="1115"/>
      <c r="AQ128" s="1116"/>
      <c r="AR128" s="1116"/>
      <c r="AS128" s="1116"/>
      <c r="AT128" s="1117"/>
      <c r="AU128" s="228"/>
      <c r="AV128" s="228"/>
      <c r="AW128" s="228"/>
      <c r="AX128" s="962" t="s">
        <v>509</v>
      </c>
      <c r="AY128" s="963"/>
      <c r="AZ128" s="963"/>
      <c r="BA128" s="963"/>
      <c r="BB128" s="963"/>
      <c r="BC128" s="963"/>
      <c r="BD128" s="963"/>
      <c r="BE128" s="964"/>
      <c r="BF128" s="1118" t="s">
        <v>406</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510</v>
      </c>
      <c r="CQ128" s="792"/>
      <c r="CR128" s="792"/>
      <c r="CS128" s="792"/>
      <c r="CT128" s="792"/>
      <c r="CU128" s="792"/>
      <c r="CV128" s="792"/>
      <c r="CW128" s="792"/>
      <c r="CX128" s="792"/>
      <c r="CY128" s="792"/>
      <c r="CZ128" s="792"/>
      <c r="DA128" s="792"/>
      <c r="DB128" s="792"/>
      <c r="DC128" s="792"/>
      <c r="DD128" s="792"/>
      <c r="DE128" s="792"/>
      <c r="DF128" s="1102"/>
      <c r="DG128" s="1103" t="s">
        <v>447</v>
      </c>
      <c r="DH128" s="1104"/>
      <c r="DI128" s="1104"/>
      <c r="DJ128" s="1104"/>
      <c r="DK128" s="1104"/>
      <c r="DL128" s="1104" t="s">
        <v>447</v>
      </c>
      <c r="DM128" s="1104"/>
      <c r="DN128" s="1104"/>
      <c r="DO128" s="1104"/>
      <c r="DP128" s="1104"/>
      <c r="DQ128" s="1104" t="s">
        <v>406</v>
      </c>
      <c r="DR128" s="1104"/>
      <c r="DS128" s="1104"/>
      <c r="DT128" s="1104"/>
      <c r="DU128" s="1104"/>
      <c r="DV128" s="1105" t="s">
        <v>456</v>
      </c>
      <c r="DW128" s="1105"/>
      <c r="DX128" s="1105"/>
      <c r="DY128" s="1105"/>
      <c r="DZ128" s="1106"/>
    </row>
    <row r="129" spans="1:131" s="226" customFormat="1" ht="26.25" customHeight="1" x14ac:dyDescent="0.15">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511</v>
      </c>
      <c r="X129" s="1137"/>
      <c r="Y129" s="1137"/>
      <c r="Z129" s="1138"/>
      <c r="AA129" s="1024">
        <v>2760183</v>
      </c>
      <c r="AB129" s="1025"/>
      <c r="AC129" s="1025"/>
      <c r="AD129" s="1025"/>
      <c r="AE129" s="1026"/>
      <c r="AF129" s="1027">
        <v>2879376</v>
      </c>
      <c r="AG129" s="1025"/>
      <c r="AH129" s="1025"/>
      <c r="AI129" s="1025"/>
      <c r="AJ129" s="1026"/>
      <c r="AK129" s="1027">
        <v>3153012</v>
      </c>
      <c r="AL129" s="1025"/>
      <c r="AM129" s="1025"/>
      <c r="AN129" s="1025"/>
      <c r="AO129" s="1026"/>
      <c r="AP129" s="1139"/>
      <c r="AQ129" s="1140"/>
      <c r="AR129" s="1140"/>
      <c r="AS129" s="1140"/>
      <c r="AT129" s="1141"/>
      <c r="AU129" s="229"/>
      <c r="AV129" s="229"/>
      <c r="AW129" s="229"/>
      <c r="AX129" s="1131" t="s">
        <v>512</v>
      </c>
      <c r="AY129" s="989"/>
      <c r="AZ129" s="989"/>
      <c r="BA129" s="989"/>
      <c r="BB129" s="989"/>
      <c r="BC129" s="989"/>
      <c r="BD129" s="989"/>
      <c r="BE129" s="990"/>
      <c r="BF129" s="1132" t="s">
        <v>406</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0" t="s">
        <v>513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514</v>
      </c>
      <c r="X130" s="1137"/>
      <c r="Y130" s="1137"/>
      <c r="Z130" s="1138"/>
      <c r="AA130" s="1024">
        <v>398273</v>
      </c>
      <c r="AB130" s="1025"/>
      <c r="AC130" s="1025"/>
      <c r="AD130" s="1025"/>
      <c r="AE130" s="1026"/>
      <c r="AF130" s="1027">
        <v>383218</v>
      </c>
      <c r="AG130" s="1025"/>
      <c r="AH130" s="1025"/>
      <c r="AI130" s="1025"/>
      <c r="AJ130" s="1026"/>
      <c r="AK130" s="1027">
        <v>409264</v>
      </c>
      <c r="AL130" s="1025"/>
      <c r="AM130" s="1025"/>
      <c r="AN130" s="1025"/>
      <c r="AO130" s="1026"/>
      <c r="AP130" s="1139"/>
      <c r="AQ130" s="1140"/>
      <c r="AR130" s="1140"/>
      <c r="AS130" s="1140"/>
      <c r="AT130" s="1141"/>
      <c r="AU130" s="229"/>
      <c r="AV130" s="229"/>
      <c r="AW130" s="229"/>
      <c r="AX130" s="1131" t="s">
        <v>515</v>
      </c>
      <c r="AY130" s="989"/>
      <c r="AZ130" s="989"/>
      <c r="BA130" s="989"/>
      <c r="BB130" s="989"/>
      <c r="BC130" s="989"/>
      <c r="BD130" s="989"/>
      <c r="BE130" s="990"/>
      <c r="BF130" s="1167">
        <v>6.6</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516</v>
      </c>
      <c r="X131" s="1174"/>
      <c r="Y131" s="1174"/>
      <c r="Z131" s="1175"/>
      <c r="AA131" s="1070">
        <v>2361910</v>
      </c>
      <c r="AB131" s="1052"/>
      <c r="AC131" s="1052"/>
      <c r="AD131" s="1052"/>
      <c r="AE131" s="1053"/>
      <c r="AF131" s="1051">
        <v>2496158</v>
      </c>
      <c r="AG131" s="1052"/>
      <c r="AH131" s="1052"/>
      <c r="AI131" s="1052"/>
      <c r="AJ131" s="1053"/>
      <c r="AK131" s="1051">
        <v>2743748</v>
      </c>
      <c r="AL131" s="1052"/>
      <c r="AM131" s="1052"/>
      <c r="AN131" s="1052"/>
      <c r="AO131" s="1053"/>
      <c r="AP131" s="1176"/>
      <c r="AQ131" s="1177"/>
      <c r="AR131" s="1177"/>
      <c r="AS131" s="1177"/>
      <c r="AT131" s="1178"/>
      <c r="AU131" s="229"/>
      <c r="AV131" s="229"/>
      <c r="AW131" s="229"/>
      <c r="AX131" s="1149" t="s">
        <v>517</v>
      </c>
      <c r="AY131" s="792"/>
      <c r="AZ131" s="792"/>
      <c r="BA131" s="792"/>
      <c r="BB131" s="792"/>
      <c r="BC131" s="792"/>
      <c r="BD131" s="792"/>
      <c r="BE131" s="1102"/>
      <c r="BF131" s="1150" t="s">
        <v>406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6" t="s">
        <v>518</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519</v>
      </c>
      <c r="W132" s="1160"/>
      <c r="X132" s="1160"/>
      <c r="Y132" s="1160"/>
      <c r="Z132" s="1161"/>
      <c r="AA132" s="1162">
        <v>6.577515655</v>
      </c>
      <c r="AB132" s="1163"/>
      <c r="AC132" s="1163"/>
      <c r="AD132" s="1163"/>
      <c r="AE132" s="1164"/>
      <c r="AF132" s="1165">
        <v>6.3205534270000001</v>
      </c>
      <c r="AG132" s="1163"/>
      <c r="AH132" s="1163"/>
      <c r="AI132" s="1163"/>
      <c r="AJ132" s="1164"/>
      <c r="AK132" s="1165">
        <v>7.0338456740000002</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520</v>
      </c>
      <c r="W133" s="1143"/>
      <c r="X133" s="1143"/>
      <c r="Y133" s="1143"/>
      <c r="Z133" s="1144"/>
      <c r="AA133" s="1145">
        <v>6.2</v>
      </c>
      <c r="AB133" s="1146"/>
      <c r="AC133" s="1146"/>
      <c r="AD133" s="1146"/>
      <c r="AE133" s="1147"/>
      <c r="AF133" s="1145">
        <v>6.2</v>
      </c>
      <c r="AG133" s="1146"/>
      <c r="AH133" s="1146"/>
      <c r="AI133" s="1146"/>
      <c r="AJ133" s="1147"/>
      <c r="AK133" s="1145">
        <v>6.6</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2nMLFvEGkiKMUE2nyo/BzyQVfBxgA9QJW/zzs9GavrMqAxSbr7NIlyqVCzdm/txG6KKecRWmCdUS299bUMxRA==" saltValue="WJO4ne/F/lj7pRqzdPxa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47" right="0" top="0.59055118110236227" bottom="0.24" header="0.39370078740157483" footer="0.16"/>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RWxdoxaV6aBjGOSy3dJc/f5emSML1C2pgrBjm+ykJcJn/h5q++4QG26kJzQQ/oTnc/W7ex3BD+748PXl8IKOA==" saltValue="7Sn8KCcKZz6z/C4DGFIOz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529</v>
      </c>
      <c r="AL9" s="1183"/>
      <c r="AM9" s="1183"/>
      <c r="AN9" s="1184"/>
      <c r="AO9" s="277">
        <v>1019387</v>
      </c>
      <c r="AP9" s="277">
        <v>215151</v>
      </c>
      <c r="AQ9" s="278">
        <v>231388</v>
      </c>
      <c r="AR9" s="279">
        <v>-7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530</v>
      </c>
      <c r="AL10" s="1183"/>
      <c r="AM10" s="1183"/>
      <c r="AN10" s="1184"/>
      <c r="AO10" s="280">
        <v>131227</v>
      </c>
      <c r="AP10" s="280">
        <v>27697</v>
      </c>
      <c r="AQ10" s="281">
        <v>33497</v>
      </c>
      <c r="AR10" s="282">
        <v>-17.3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531</v>
      </c>
      <c r="AL11" s="1183"/>
      <c r="AM11" s="1183"/>
      <c r="AN11" s="1184"/>
      <c r="AO11" s="280">
        <v>7934</v>
      </c>
      <c r="AP11" s="280">
        <v>1675</v>
      </c>
      <c r="AQ11" s="281">
        <v>3588</v>
      </c>
      <c r="AR11" s="282">
        <v>-53.3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532</v>
      </c>
      <c r="AL12" s="1183"/>
      <c r="AM12" s="1183"/>
      <c r="AN12" s="1184"/>
      <c r="AO12" s="280" t="s">
        <v>533</v>
      </c>
      <c r="AP12" s="280" t="s">
        <v>533</v>
      </c>
      <c r="AQ12" s="281" t="s">
        <v>533</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534</v>
      </c>
      <c r="AL13" s="1183"/>
      <c r="AM13" s="1183"/>
      <c r="AN13" s="1184"/>
      <c r="AO13" s="280">
        <v>44481</v>
      </c>
      <c r="AP13" s="280">
        <v>9388</v>
      </c>
      <c r="AQ13" s="281">
        <v>10932</v>
      </c>
      <c r="AR13" s="282">
        <v>-14.1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535</v>
      </c>
      <c r="AL14" s="1183"/>
      <c r="AM14" s="1183"/>
      <c r="AN14" s="1184"/>
      <c r="AO14" s="280">
        <v>2907</v>
      </c>
      <c r="AP14" s="280">
        <v>614</v>
      </c>
      <c r="AQ14" s="281">
        <v>4261</v>
      </c>
      <c r="AR14" s="282">
        <v>-85.6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536</v>
      </c>
      <c r="AL15" s="1186"/>
      <c r="AM15" s="1186"/>
      <c r="AN15" s="1187"/>
      <c r="AO15" s="280">
        <v>-90160</v>
      </c>
      <c r="AP15" s="280">
        <v>-19029</v>
      </c>
      <c r="AQ15" s="281">
        <v>-17972</v>
      </c>
      <c r="AR15" s="282">
        <v>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189</v>
      </c>
      <c r="AL16" s="1186"/>
      <c r="AM16" s="1186"/>
      <c r="AN16" s="1187"/>
      <c r="AO16" s="280">
        <v>1115776</v>
      </c>
      <c r="AP16" s="280">
        <v>235495</v>
      </c>
      <c r="AQ16" s="281">
        <v>265695</v>
      </c>
      <c r="AR16" s="282">
        <v>-11.4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541</v>
      </c>
      <c r="AL21" s="1189"/>
      <c r="AM21" s="1189"/>
      <c r="AN21" s="1190"/>
      <c r="AO21" s="293">
        <v>19.84</v>
      </c>
      <c r="AP21" s="294">
        <v>23.14</v>
      </c>
      <c r="AQ21" s="295">
        <v>-3.3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542</v>
      </c>
      <c r="AL22" s="1189"/>
      <c r="AM22" s="1189"/>
      <c r="AN22" s="1190"/>
      <c r="AO22" s="298">
        <v>97</v>
      </c>
      <c r="AP22" s="299">
        <v>95.7</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9" t="s">
        <v>543</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546</v>
      </c>
      <c r="AL32" s="1197"/>
      <c r="AM32" s="1197"/>
      <c r="AN32" s="1198"/>
      <c r="AO32" s="308">
        <v>514245</v>
      </c>
      <c r="AP32" s="308">
        <v>108536</v>
      </c>
      <c r="AQ32" s="309">
        <v>153945</v>
      </c>
      <c r="AR32" s="310">
        <v>-29.5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547</v>
      </c>
      <c r="AL33" s="1197"/>
      <c r="AM33" s="1197"/>
      <c r="AN33" s="1198"/>
      <c r="AO33" s="308" t="s">
        <v>533</v>
      </c>
      <c r="AP33" s="308" t="s">
        <v>533</v>
      </c>
      <c r="AQ33" s="309" t="s">
        <v>533</v>
      </c>
      <c r="AR33" s="310" t="s">
        <v>533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548</v>
      </c>
      <c r="AL34" s="1197"/>
      <c r="AM34" s="1197"/>
      <c r="AN34" s="1198"/>
      <c r="AO34" s="308" t="s">
        <v>533</v>
      </c>
      <c r="AP34" s="308" t="s">
        <v>533</v>
      </c>
      <c r="AQ34" s="309">
        <v>4</v>
      </c>
      <c r="AR34" s="310" t="s">
        <v>533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549</v>
      </c>
      <c r="AL35" s="1197"/>
      <c r="AM35" s="1197"/>
      <c r="AN35" s="1198"/>
      <c r="AO35" s="308">
        <v>67144</v>
      </c>
      <c r="AP35" s="308">
        <v>14171</v>
      </c>
      <c r="AQ35" s="309">
        <v>31105</v>
      </c>
      <c r="AR35" s="310">
        <v>-54.4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550</v>
      </c>
      <c r="AL36" s="1197"/>
      <c r="AM36" s="1197"/>
      <c r="AN36" s="1198"/>
      <c r="AO36" s="308">
        <v>19568</v>
      </c>
      <c r="AP36" s="308">
        <v>4130</v>
      </c>
      <c r="AQ36" s="309">
        <v>3257</v>
      </c>
      <c r="AR36" s="310">
        <v>26.8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551</v>
      </c>
      <c r="AL37" s="1197"/>
      <c r="AM37" s="1197"/>
      <c r="AN37" s="1198"/>
      <c r="AO37" s="308">
        <v>1298</v>
      </c>
      <c r="AP37" s="308">
        <v>274</v>
      </c>
      <c r="AQ37" s="309">
        <v>1590</v>
      </c>
      <c r="AR37" s="310">
        <v>-82.8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552</v>
      </c>
      <c r="AL38" s="1200"/>
      <c r="AM38" s="1200"/>
      <c r="AN38" s="1201"/>
      <c r="AO38" s="311" t="s">
        <v>533</v>
      </c>
      <c r="AP38" s="311" t="s">
        <v>533</v>
      </c>
      <c r="AQ38" s="312">
        <v>20</v>
      </c>
      <c r="AR38" s="300" t="s">
        <v>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553</v>
      </c>
      <c r="AL39" s="1200"/>
      <c r="AM39" s="1200"/>
      <c r="AN39" s="1201"/>
      <c r="AO39" s="308" t="s">
        <v>533</v>
      </c>
      <c r="AP39" s="308" t="s">
        <v>533</v>
      </c>
      <c r="AQ39" s="309">
        <v>-7358</v>
      </c>
      <c r="AR39" s="310" t="s">
        <v>533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554</v>
      </c>
      <c r="AL40" s="1197"/>
      <c r="AM40" s="1197"/>
      <c r="AN40" s="1198"/>
      <c r="AO40" s="308">
        <v>-409264</v>
      </c>
      <c r="AP40" s="308">
        <v>-86379</v>
      </c>
      <c r="AQ40" s="309">
        <v>-130450</v>
      </c>
      <c r="AR40" s="310">
        <v>-33.799999999999997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299</v>
      </c>
      <c r="AL41" s="1203"/>
      <c r="AM41" s="1203"/>
      <c r="AN41" s="1204"/>
      <c r="AO41" s="308">
        <v>192991</v>
      </c>
      <c r="AP41" s="308">
        <v>40733</v>
      </c>
      <c r="AQ41" s="309">
        <v>52112</v>
      </c>
      <c r="AR41" s="310">
        <v>-21.8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524</v>
      </c>
      <c r="AN49" s="1193" t="s">
        <v>558</v>
      </c>
      <c r="AO49" s="1194"/>
      <c r="AP49" s="1194"/>
      <c r="AQ49" s="1194"/>
      <c r="AR49" s="119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930310</v>
      </c>
      <c r="AN51" s="330">
        <v>182057</v>
      </c>
      <c r="AO51" s="331">
        <v>6.3</v>
      </c>
      <c r="AP51" s="332">
        <v>202870</v>
      </c>
      <c r="AQ51" s="333">
        <v>20.100000000000001</v>
      </c>
      <c r="AR51" s="334">
        <v>-13.8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273949</v>
      </c>
      <c r="AN52" s="338">
        <v>53610</v>
      </c>
      <c r="AO52" s="339">
        <v>-38.5</v>
      </c>
      <c r="AP52" s="340">
        <v>79735</v>
      </c>
      <c r="AQ52" s="341">
        <v>0.5</v>
      </c>
      <c r="AR52" s="342">
        <v>-39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1885691</v>
      </c>
      <c r="AN53" s="330">
        <v>377138</v>
      </c>
      <c r="AO53" s="331">
        <v>107.2</v>
      </c>
      <c r="AP53" s="332">
        <v>167497</v>
      </c>
      <c r="AQ53" s="333">
        <v>-17.399999999999999</v>
      </c>
      <c r="AR53" s="334">
        <v>124.6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99854</v>
      </c>
      <c r="AN54" s="338">
        <v>19971</v>
      </c>
      <c r="AO54" s="339">
        <v>-62.7</v>
      </c>
      <c r="AP54" s="340">
        <v>82571</v>
      </c>
      <c r="AQ54" s="341">
        <v>3.6</v>
      </c>
      <c r="AR54" s="342">
        <v>-66.3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793366</v>
      </c>
      <c r="AN55" s="330">
        <v>162276</v>
      </c>
      <c r="AO55" s="331">
        <v>-57</v>
      </c>
      <c r="AP55" s="332">
        <v>190274</v>
      </c>
      <c r="AQ55" s="333">
        <v>13.6</v>
      </c>
      <c r="AR55" s="334">
        <v>-70.599999999999994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308866</v>
      </c>
      <c r="AN56" s="338">
        <v>63176</v>
      </c>
      <c r="AO56" s="339">
        <v>216.3</v>
      </c>
      <c r="AP56" s="340">
        <v>88584</v>
      </c>
      <c r="AQ56" s="341">
        <v>7.3</v>
      </c>
      <c r="AR56" s="342">
        <v>209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778759</v>
      </c>
      <c r="AN57" s="330">
        <v>161904</v>
      </c>
      <c r="AO57" s="331">
        <v>-0.2</v>
      </c>
      <c r="AP57" s="332">
        <v>301035</v>
      </c>
      <c r="AQ57" s="333">
        <v>58.2</v>
      </c>
      <c r="AR57" s="334">
        <v>-58.4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186186</v>
      </c>
      <c r="AN58" s="338">
        <v>38708</v>
      </c>
      <c r="AO58" s="339">
        <v>-38.700000000000003</v>
      </c>
      <c r="AP58" s="340">
        <v>154376</v>
      </c>
      <c r="AQ58" s="341">
        <v>74.3</v>
      </c>
      <c r="AR58" s="342">
        <v>-113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1700600</v>
      </c>
      <c r="AN59" s="330">
        <v>358928</v>
      </c>
      <c r="AO59" s="331">
        <v>121.7</v>
      </c>
      <c r="AP59" s="332">
        <v>277467</v>
      </c>
      <c r="AQ59" s="333">
        <v>-7.8</v>
      </c>
      <c r="AR59" s="334">
        <v>129.5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962386</v>
      </c>
      <c r="AN60" s="338">
        <v>203121</v>
      </c>
      <c r="AO60" s="339">
        <v>424.8</v>
      </c>
      <c r="AP60" s="340">
        <v>128378</v>
      </c>
      <c r="AQ60" s="341">
        <v>-16.8</v>
      </c>
      <c r="AR60" s="342">
        <v>441.6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1217745</v>
      </c>
      <c r="AN61" s="345">
        <v>248461</v>
      </c>
      <c r="AO61" s="346">
        <v>35.6</v>
      </c>
      <c r="AP61" s="347">
        <v>227829</v>
      </c>
      <c r="AQ61" s="348">
        <v>13.3</v>
      </c>
      <c r="AR61" s="334">
        <v>22.3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366248</v>
      </c>
      <c r="AN62" s="338">
        <v>75717</v>
      </c>
      <c r="AO62" s="339">
        <v>100.2</v>
      </c>
      <c r="AP62" s="340">
        <v>106729</v>
      </c>
      <c r="AQ62" s="341">
        <v>13.8</v>
      </c>
      <c r="AR62" s="342">
        <v>86.4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nOkGi4rOHvZoWwxJr0W9Z4BmVDiv1VFI5BfJ0Q+EDx3MzRDf1uMjdHCuKa9FS3MgPZHFzkt5KXtxyVFdqpTXg==" saltValue="HZeO/AxHniDNkIW5m5zr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iAxrRh1abxbiBSCf6jQ7XGlPXFDb+x8iqKVm6punZdJAitGJ0LMnL86jLBbCh+p/IJMAREeIlTa0RdQwt5RddA==" saltValue="iLQP5s0kZio9YTPubIWs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ImXxxZS6PFVkj8h3ivRq3NoOYfEcnMlQZz+duDOXIXk5wK9EIdjWOcaOTQb3msjK7YZZ8hl8EB874eUSyQe28g==" saltValue="aM88ZpOWMVNV89wAM4l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05" t="s">
        <v>3</v>
      </c>
      <c r="D47" s="1205"/>
      <c r="E47" s="1206"/>
      <c r="F47" s="11">
        <v>40.340000000000003</v>
      </c>
      <c r="G47" s="12">
        <v>42.98</v>
      </c>
      <c r="H47" s="12">
        <v>41.75</v>
      </c>
      <c r="I47" s="12">
        <v>43.89</v>
      </c>
      <c r="J47" s="13">
        <v>36.729999999999997</v>
      </c>
    </row>
    <row r="48" spans="2:10" ht="57.75" customHeight="1" x14ac:dyDescent="0.15">
      <c r="B48" s="14"/>
      <c r="C48" s="1207" t="s">
        <v>4</v>
      </c>
      <c r="D48" s="1207"/>
      <c r="E48" s="1208"/>
      <c r="F48" s="15">
        <v>7.13</v>
      </c>
      <c r="G48" s="16">
        <v>5.83</v>
      </c>
      <c r="H48" s="16">
        <v>3.96</v>
      </c>
      <c r="I48" s="16">
        <v>5</v>
      </c>
      <c r="J48" s="17">
        <v>7.49</v>
      </c>
    </row>
    <row r="49" spans="2:10" ht="57.75" customHeight="1" thickBot="1" x14ac:dyDescent="0.2">
      <c r="B49" s="18"/>
      <c r="C49" s="1209" t="s">
        <v>5</v>
      </c>
      <c r="D49" s="1209"/>
      <c r="E49" s="1210"/>
      <c r="F49" s="19" t="s">
        <v>579</v>
      </c>
      <c r="G49" s="20">
        <v>7.34</v>
      </c>
      <c r="H49" s="20" t="s">
        <v>580</v>
      </c>
      <c r="I49" s="20">
        <v>2.98</v>
      </c>
      <c r="J49" s="21" t="s">
        <v>581</v>
      </c>
    </row>
    <row r="50" spans="2:10" x14ac:dyDescent="0.15"/>
  </sheetData>
  <sheetProtection algorithmName="SHA-512" hashValue="tVue7Zcn0Xfvy0Hxj5NLebro4Hy5uNdbcwjtH+a00vb9+AAEOP1MuXqEIshjq6VW2gKiahy9UjGc+y4PS22UdA==" saltValue="6DHyQNpWR2Dv/S5qKnrk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kun0a023@int-kun.local</cp:lastModifiedBy>
  <cp:lastPrinted>2023-03-28T02:40:49Z</cp:lastPrinted>
  <dcterms:created xsi:type="dcterms:W3CDTF">2023-02-20T03:33:00Z</dcterms:created>
  <dcterms:modified xsi:type="dcterms:W3CDTF">2023-10-20T09:23:27Z</dcterms:modified>
  <cp:category/>
</cp:coreProperties>
</file>