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KPLNAS1901\w1上下水道課\報告関係\R5年度上水・下水の共通関係\経営比較分析表\【経営比較分析表】2022_015491_47_1718（下水：集排、個排）\【経営比較分析表】2022_015491_47_1718\"/>
    </mc:Choice>
  </mc:AlternateContent>
  <xr:revisionPtr revIDLastSave="0" documentId="13_ncr:1_{E4C743DD-0A5C-4489-9F40-0C689A7FB858}" xr6:coauthVersionLast="36" xr6:coauthVersionMax="36" xr10:uidLastSave="{00000000-0000-0000-0000-000000000000}"/>
  <workbookProtection workbookAlgorithmName="SHA-512" workbookHashValue="m0Id4p7z0RogJPlScRK59PQL+Tl/uM+k52kLFf34xQGgbJE8nEguL7YR6EfI0Xu9aLUwXj0jDsPZlW/tL7FIvA==" workbookSaltValue="WB3njuWH3K0zApPLg3k9yA=="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AD10" i="4"/>
  <c r="I10" i="4"/>
  <c r="B10" i="4"/>
  <c r="AL8" i="4"/>
  <c r="P8" i="4"/>
  <c r="I8"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<sst xmlns="http://schemas.openxmlformats.org/spreadsheetml/2006/main" count="236" uniqueCount="119">
  <si>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</si>
  <si>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</si>
  <si>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</si>
  <si>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</si>
  <si>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</si>
  <si>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</si>
  <si>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</si>
  <si>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</si>
  <si>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</si>
  <si>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</si>
  <si>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</si>
  <si>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</si>
  <si>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</si>
  <si>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</si>
  <si>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</si>
  <si>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</si>
  <si>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</si>
  <si>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</si>
  <si>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</si>
  <si>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</si>
  <si>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</si>
  <si>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</si>
  <si>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</si>
  <si>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</si>
  <si>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</si>
  <si>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</si>
  <si>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</si>
  <si>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</si>
  <si>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</si>
  <si>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</si>
  <si>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</si>
  <si>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</si>
  <si>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</si>
  <si>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</si>
  <si>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</si>
  <si>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</si>
  <si>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</si>
  <si>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</si>
  <si>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</si>
  <si>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</si>
  <si>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</si>
  <si>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</si>
  <si>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</si>
  <si>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</si>
  <si>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</si>
  <si>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</si>
  <si>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</si>
  <si>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</si>
  <si>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</si>
  <si>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</si>
  <si>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</si>
  <si>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</si>
  <si>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</si>
  <si>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</si>
  <si>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</si>
  <si>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</si>
  <si>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</si>
  <si>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</si>
  <si>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</si>
  <si>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</si>
  <si>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</si>
  <si>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</si>
  <si>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</si>
  <si>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</si>
  <si>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</si>
  <si>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</si>
  <si>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</si>
  <si>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</si>
  <si>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</si>
  <si>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</si>
  <si>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</si>
  <si>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</si>
  <si>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</si>
  <si>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</si>
  <si>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</si>
  <si>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</si>
  <si>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</si>
  <si>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</si>
  <si>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</si>
  <si>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</si>
  <si>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</si>
  <si>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</si>
  <si>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</si>
  <si>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</si>
  <si>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</si>
  <si>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</si>
  <si>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</si>
  <si>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</si>
  <si>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</si>
  <si>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</si>
  <si>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</si>
  <si>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</si>
  <si>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</si>
  <si>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</si>
  <si>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</si>
  <si>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</si>
  <si>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</si>
  <si>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</si>
  <si>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訓子府町</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</si>
  <si>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</si>
  <si>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</si>
  <si>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</si>
  <si>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</si>
  <si>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</si>
  <si>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</si>
  <si>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</si>
  <si>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</si>
  <si>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</si>
  <si>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</si>
  <si>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</si>
  <si>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</si>
  <si>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</si>
  <si>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</si>
  <si>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</si>
  <si>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</si>
  <si>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</si>
  <si>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農業集落排水事業の供用開始が平成４年からであり、耐用年数を超えている管路がないため、管渠改善は、道道拡幅工事等の支障物件移設以外での更新は実施していない。
　管渠の法定耐用年数が経過するまでに期間があり、実際の更新時期は未定であるが、機器等の更新については、耐用年数や劣化を考慮して計画的に進める。</t>
    <rPh sb="1" eb="3">
      <t>ノウギョウ</t>
    </rPh>
    <rPh sb="3" eb="5">
      <t>シュウラク</t>
    </rPh>
    <rPh sb="5" eb="7">
      <t>ハイスイ</t>
    </rPh>
    <rPh sb="7" eb="9">
      <t>ジギョウ</t>
    </rPh>
    <rPh sb="10" eb="12">
      <t>キョウヨウ</t>
    </rPh>
    <rPh sb="12" eb="14">
      <t>カイシ</t>
    </rPh>
    <rPh sb="15" eb="17">
      <t>ヘイセイ</t>
    </rPh>
    <rPh sb="18" eb="19">
      <t>ネン</t>
    </rPh>
    <rPh sb="25" eb="27">
      <t>タイヨウ</t>
    </rPh>
    <rPh sb="27" eb="29">
      <t>ネンスウ</t>
    </rPh>
    <rPh sb="30" eb="31">
      <t>コ</t>
    </rPh>
    <rPh sb="35" eb="37">
      <t>カンロ</t>
    </rPh>
    <rPh sb="55" eb="56">
      <t>ナド</t>
    </rPh>
    <rPh sb="103" eb="105">
      <t>ジッサイ</t>
    </rPh>
    <rPh sb="106" eb="108">
      <t>コウシン</t>
    </rPh>
    <rPh sb="108" eb="110">
      <t>ジキ</t>
    </rPh>
    <rPh sb="111" eb="113">
      <t>ミテイ</t>
    </rPh>
    <rPh sb="118" eb="120">
      <t>キキ</t>
    </rPh>
    <rPh sb="120" eb="121">
      <t>ナド</t>
    </rPh>
    <rPh sb="122" eb="124">
      <t>コウシン</t>
    </rPh>
    <rPh sb="130" eb="132">
      <t>タイヨウ</t>
    </rPh>
    <rPh sb="132" eb="134">
      <t>ネンスウ</t>
    </rPh>
    <rPh sb="135" eb="137">
      <t>レッカ</t>
    </rPh>
    <rPh sb="138" eb="140">
      <t>コウリョ</t>
    </rPh>
    <rPh sb="142" eb="145">
      <t>ケイカクテキ</t>
    </rPh>
    <rPh sb="146" eb="147">
      <t>スス</t>
    </rPh>
    <phoneticPr fontId="4"/>
  </si>
  <si>
    <t xml:space="preserve">　企業債の償還が一定規模あり、収入においては、使用料収入だけでは経費を賄うことができず、使用料以外の収入に依存している状況が続くため、今後も汚水処理費の削減に努め、経営改善に取組むことが必要である。
</t>
    <rPh sb="23" eb="26">
      <t>シヨウリョウ</t>
    </rPh>
    <rPh sb="26" eb="28">
      <t>シュウニュウ</t>
    </rPh>
    <rPh sb="32" eb="34">
      <t>ケイヒ</t>
    </rPh>
    <rPh sb="35" eb="36">
      <t>マカナ</t>
    </rPh>
    <phoneticPr fontId="4"/>
  </si>
  <si>
    <t xml:space="preserve">　収益的収支比率は、企業債の償還額により大きく変わるが、６０～７０％程度で推移しており、使用料収入以外の収入（一般会計繰入金）に依存する経営状況となっている。
　また、繰入金の一部が収益的収支比率の算定式には入らず、資本的収支として計上されていることから、７０％程度の比率になっている。
　企業債残高対事業規模比率は、平成28年度以降、企業債残高が一般会計からの負担によるものとなっているためゼロとなっている。
　経費回収率は、類似団体と同程度となっているが、汚水処理原価は、汚水処理費の増加により類似団体を上回っているため、経費の節減に努める必要がある。
　施設利用率は、人口減少等により類似団体より低い率となっている。
　水洗化率は、類似団体を大きく上回っているが、１００％の水洗化率ではないため、生活環境改善、水質保全の観点から普及促進に努める。
</t>
    <rPh sb="20" eb="21">
      <t>オオ</t>
    </rPh>
    <rPh sb="44" eb="47">
      <t>シヨウリョウ</t>
    </rPh>
    <rPh sb="47" eb="49">
      <t>シュウニュウ</t>
    </rPh>
    <rPh sb="49" eb="51">
      <t>イガイ</t>
    </rPh>
    <rPh sb="52" eb="54">
      <t>シュウニュウ</t>
    </rPh>
    <rPh sb="55" eb="57">
      <t>イッパン</t>
    </rPh>
    <rPh sb="57" eb="59">
      <t>カイケイ</t>
    </rPh>
    <rPh sb="59" eb="61">
      <t>クリイレ</t>
    </rPh>
    <rPh sb="61" eb="62">
      <t>キン</t>
    </rPh>
    <rPh sb="64" eb="66">
      <t>イゾン</t>
    </rPh>
    <rPh sb="68" eb="70">
      <t>ケイエイ</t>
    </rPh>
    <rPh sb="70" eb="72">
      <t>ジョウキョウ</t>
    </rPh>
    <rPh sb="84" eb="86">
      <t>クリイレ</t>
    </rPh>
    <rPh sb="86" eb="87">
      <t>キン</t>
    </rPh>
    <rPh sb="88" eb="90">
      <t>イチブ</t>
    </rPh>
    <rPh sb="91" eb="94">
      <t>シュウエキテキ</t>
    </rPh>
    <rPh sb="94" eb="96">
      <t>シュウシ</t>
    </rPh>
    <rPh sb="96" eb="98">
      <t>ヒリツ</t>
    </rPh>
    <rPh sb="99" eb="101">
      <t>サンテイ</t>
    </rPh>
    <rPh sb="101" eb="102">
      <t>シキ</t>
    </rPh>
    <rPh sb="104" eb="105">
      <t>ハイ</t>
    </rPh>
    <rPh sb="108" eb="111">
      <t>シホンテキ</t>
    </rPh>
    <rPh sb="111" eb="113">
      <t>シュウシ</t>
    </rPh>
    <rPh sb="116" eb="118">
      <t>ケイジョウ</t>
    </rPh>
    <rPh sb="131" eb="133">
      <t>テイド</t>
    </rPh>
    <rPh sb="134" eb="136">
      <t>ヒリツ</t>
    </rPh>
    <rPh sb="145" eb="147">
      <t>キギョウ</t>
    </rPh>
    <rPh sb="147" eb="148">
      <t>サイ</t>
    </rPh>
    <rPh sb="148" eb="150">
      <t>ザンダカ</t>
    </rPh>
    <rPh sb="150" eb="151">
      <t>タイ</t>
    </rPh>
    <rPh sb="151" eb="153">
      <t>ジギョウ</t>
    </rPh>
    <rPh sb="153" eb="155">
      <t>キボ</t>
    </rPh>
    <rPh sb="155" eb="157">
      <t>ヒリツ</t>
    </rPh>
    <rPh sb="159" eb="161">
      <t>ヘイセイ</t>
    </rPh>
    <rPh sb="163" eb="165">
      <t>ネンド</t>
    </rPh>
    <rPh sb="165" eb="167">
      <t>イコウ</t>
    </rPh>
    <rPh sb="168" eb="170">
      <t>キギョウ</t>
    </rPh>
    <rPh sb="170" eb="171">
      <t>サイ</t>
    </rPh>
    <rPh sb="171" eb="173">
      <t>ザンダカ</t>
    </rPh>
    <rPh sb="174" eb="176">
      <t>イッパン</t>
    </rPh>
    <rPh sb="176" eb="178">
      <t>カイケイ</t>
    </rPh>
    <rPh sb="181" eb="183">
      <t>フタン</t>
    </rPh>
    <rPh sb="207" eb="209">
      <t>ケイヒ</t>
    </rPh>
    <rPh sb="209" eb="211">
      <t>カイシュウ</t>
    </rPh>
    <rPh sb="211" eb="212">
      <t>リツ</t>
    </rPh>
    <rPh sb="214" eb="216">
      <t>ルイジ</t>
    </rPh>
    <rPh sb="216" eb="218">
      <t>ダンタイ</t>
    </rPh>
    <rPh sb="219" eb="222">
      <t>ドウテイド</t>
    </rPh>
    <rPh sb="230" eb="232">
      <t>オスイ</t>
    </rPh>
    <rPh sb="232" eb="234">
      <t>ショリ</t>
    </rPh>
    <rPh sb="234" eb="236">
      <t>ゲンカ</t>
    </rPh>
    <rPh sb="238" eb="240">
      <t>オスイ</t>
    </rPh>
    <rPh sb="240" eb="242">
      <t>ショリ</t>
    </rPh>
    <rPh sb="242" eb="243">
      <t>ヒ</t>
    </rPh>
    <rPh sb="244" eb="246">
      <t>ゾウカ</t>
    </rPh>
    <rPh sb="249" eb="251">
      <t>ルイジ</t>
    </rPh>
    <rPh sb="251" eb="253">
      <t>ダンタイ</t>
    </rPh>
    <rPh sb="254" eb="256">
      <t>ウワマワ</t>
    </rPh>
    <rPh sb="263" eb="265">
      <t>ケイヒ</t>
    </rPh>
    <rPh sb="266" eb="268">
      <t>セツゲン</t>
    </rPh>
    <rPh sb="269" eb="270">
      <t>ツト</t>
    </rPh>
    <rPh sb="272" eb="274">
      <t>ヒツヨウ</t>
    </rPh>
    <rPh sb="280" eb="282">
      <t>シセツ</t>
    </rPh>
    <rPh sb="282" eb="284">
      <t>リヨウ</t>
    </rPh>
    <rPh sb="284" eb="285">
      <t>リツ</t>
    </rPh>
    <rPh sb="287" eb="289">
      <t>ジンコウ</t>
    </rPh>
    <rPh sb="289" eb="291">
      <t>ゲンショウ</t>
    </rPh>
    <rPh sb="291" eb="292">
      <t>ナド</t>
    </rPh>
    <rPh sb="295" eb="297">
      <t>ルイジ</t>
    </rPh>
    <rPh sb="297" eb="299">
      <t>ダンタイ</t>
    </rPh>
    <rPh sb="301" eb="302">
      <t>ヒク</t>
    </rPh>
    <rPh sb="303" eb="304">
      <t>リツ</t>
    </rPh>
    <rPh sb="313" eb="316">
      <t>スイセンカ</t>
    </rPh>
    <rPh sb="316" eb="317">
      <t>リツ</t>
    </rPh>
    <rPh sb="319" eb="321">
      <t>ルイジ</t>
    </rPh>
    <rPh sb="321" eb="323">
      <t>ダンタイ</t>
    </rPh>
    <rPh sb="324" eb="325">
      <t>オオ</t>
    </rPh>
    <rPh sb="327" eb="329">
      <t>ウワマワ</t>
    </rPh>
    <rPh sb="340" eb="343">
      <t>スイセンカ</t>
    </rPh>
    <rPh sb="343" eb="344">
      <t>リツ</t>
    </rPh>
    <rPh sb="351" eb="353">
      <t>セイカツ</t>
    </rPh>
    <rPh sb="353" eb="355">
      <t>カンキョウ</t>
    </rPh>
    <rPh sb="355" eb="357">
      <t>カイゼン</t>
    </rPh>
    <rPh sb="358" eb="360">
      <t>スイシツ</t>
    </rPh>
    <rPh sb="360" eb="362">
      <t>ホゼン</t>
    </rPh>
    <rPh sb="363" eb="365">
      <t>カンテン</t>
    </rPh>
    <rPh sb="367" eb="369">
      <t>フキュウ</t>
    </rPh>
    <rPh sb="369" eb="371">
      <t>ソクシン</t>
    </rPh>
    <rPh sb="372" eb="373">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</si>
</sst>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5DE-419D-9A34-D0BC4CD6F9E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0.01</c:v>
                </c:pt>
              </c:numCache>
            </c:numRef>
          </c:val>
          <c:smooth val="0"/>
          <c:extLst>
            <c:ext xmlns:c16="http://schemas.microsoft.com/office/drawing/2014/chart" uri="{C3380CC4-5D6E-409C-BE32-E72D297353CC}">
              <c16:uniqueId val="{00000001-B5DE-419D-9A34-D0BC4CD6F9E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37.74</c:v>
                </c:pt>
                <c:pt idx="1">
                  <c:v>44.88</c:v>
                </c:pt>
                <c:pt idx="2">
                  <c:v>46.13</c:v>
                </c:pt>
                <c:pt idx="3">
                  <c:v>45</c:v>
                </c:pt>
                <c:pt idx="4">
                  <c:v>44.05</c:v>
                </c:pt>
              </c:numCache>
            </c:numRef>
          </c:val>
          <c:extLst>
            <c:ext xmlns:c16="http://schemas.microsoft.com/office/drawing/2014/chart" uri="{C3380CC4-5D6E-409C-BE32-E72D297353CC}">
              <c16:uniqueId val="{00000000-0D7B-4956-8E3A-C397E55396E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52.9</c:v>
                </c:pt>
              </c:numCache>
            </c:numRef>
          </c:val>
          <c:smooth val="0"/>
          <c:extLst>
            <c:ext xmlns:c16="http://schemas.microsoft.com/office/drawing/2014/chart" uri="{C3380CC4-5D6E-409C-BE32-E72D297353CC}">
              <c16:uniqueId val="{00000001-0D7B-4956-8E3A-C397E55396E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95.18</c:v>
                </c:pt>
                <c:pt idx="1">
                  <c:v>95.67</c:v>
                </c:pt>
                <c:pt idx="2">
                  <c:v>95.92</c:v>
                </c:pt>
                <c:pt idx="3">
                  <c:v>96.73</c:v>
                </c:pt>
                <c:pt idx="4">
                  <c:v>97.11</c:v>
                </c:pt>
              </c:numCache>
            </c:numRef>
          </c:val>
          <c:extLst>
            <c:ext xmlns:c16="http://schemas.microsoft.com/office/drawing/2014/chart" uri="{C3380CC4-5D6E-409C-BE32-E72D297353CC}">
              <c16:uniqueId val="{00000000-F1D8-427A-8EA4-12F434A7F8E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90.3</c:v>
                </c:pt>
              </c:numCache>
            </c:numRef>
          </c:val>
          <c:smooth val="0"/>
          <c:extLst>
            <c:ext xmlns:c16="http://schemas.microsoft.com/office/drawing/2014/chart" uri="{C3380CC4-5D6E-409C-BE32-E72D297353CC}">
              <c16:uniqueId val="{00000001-F1D8-427A-8EA4-12F434A7F8E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57.97</c:v>
                </c:pt>
                <c:pt idx="1">
                  <c:v>60.26</c:v>
                </c:pt>
                <c:pt idx="2">
                  <c:v>65.78</c:v>
                </c:pt>
                <c:pt idx="3">
                  <c:v>65.05</c:v>
                </c:pt>
                <c:pt idx="4">
                  <c:v>71.400000000000006</c:v>
                </c:pt>
              </c:numCache>
            </c:numRef>
          </c:val>
          <c:extLst>
            <c:ext xmlns:c16="http://schemas.microsoft.com/office/drawing/2014/chart" uri="{C3380CC4-5D6E-409C-BE32-E72D297353CC}">
              <c16:uniqueId val="{00000000-34FF-4E93-8E75-891BD08DA1A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FF-4E93-8E75-891BD08DA1A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BE8-4ADC-8BF6-C692A680B52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E8-4ADC-8BF6-C692A680B52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E75-414A-AFA4-9FEB4B2D188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E75-414A-AFA4-9FEB4B2D188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8A9-4EF6-88C3-E13AD848E40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A9-4EF6-88C3-E13AD848E40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16E-4D53-9ACB-050A8AE504A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6E-4D53-9ACB-050A8AE504A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991-4A22-8B76-EFE50B0D653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718.49</c:v>
                </c:pt>
              </c:numCache>
            </c:numRef>
          </c:val>
          <c:smooth val="0"/>
          <c:extLst>
            <c:ext xmlns:c16="http://schemas.microsoft.com/office/drawing/2014/chart" uri="{C3380CC4-5D6E-409C-BE32-E72D297353CC}">
              <c16:uniqueId val="{00000001-2991-4A22-8B76-EFE50B0D653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56.26</c:v>
                </c:pt>
                <c:pt idx="1">
                  <c:v>59.57</c:v>
                </c:pt>
                <c:pt idx="2">
                  <c:v>64.39</c:v>
                </c:pt>
                <c:pt idx="3">
                  <c:v>56.17</c:v>
                </c:pt>
                <c:pt idx="4">
                  <c:v>60.1</c:v>
                </c:pt>
              </c:numCache>
            </c:numRef>
          </c:val>
          <c:extLst>
            <c:ext xmlns:c16="http://schemas.microsoft.com/office/drawing/2014/chart" uri="{C3380CC4-5D6E-409C-BE32-E72D297353CC}">
              <c16:uniqueId val="{00000000-0185-4345-9028-047523C1E07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61.82</c:v>
                </c:pt>
              </c:numCache>
            </c:numRef>
          </c:val>
          <c:smooth val="0"/>
          <c:extLst>
            <c:ext xmlns:c16="http://schemas.microsoft.com/office/drawing/2014/chart" uri="{C3380CC4-5D6E-409C-BE32-E72D297353CC}">
              <c16:uniqueId val="{00000001-0185-4345-9028-047523C1E07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321.54000000000002</c:v>
                </c:pt>
                <c:pt idx="1">
                  <c:v>306.51</c:v>
                </c:pt>
                <c:pt idx="2">
                  <c:v>286.91000000000003</c:v>
                </c:pt>
                <c:pt idx="3">
                  <c:v>328.65</c:v>
                </c:pt>
                <c:pt idx="4">
                  <c:v>309.05</c:v>
                </c:pt>
              </c:numCache>
            </c:numRef>
          </c:val>
          <c:extLst>
            <c:ext xmlns:c16="http://schemas.microsoft.com/office/drawing/2014/chart" uri="{C3380CC4-5D6E-409C-BE32-E72D297353CC}">
              <c16:uniqueId val="{00000000-A4D8-4C4F-865D-8B4A6D7CEA6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246.9</c:v>
                </c:pt>
              </c:numCache>
            </c:numRef>
          </c:val>
          <c:smooth val="0"/>
          <c:extLst>
            <c:ext xmlns:c16="http://schemas.microsoft.com/office/drawing/2014/chart" uri="{C3380CC4-5D6E-409C-BE32-E72D297353CC}">
              <c16:uniqueId val="{00000001-A4D8-4C4F-865D-8B4A6D7CEA6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V22" zoomScale="80" zoomScaleNormal="80" workbookViewId="0">
      <selection activeCell="AL35" sqref="AL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北海道　訓子府町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F1</v>
      </c>
      <c r="X8" s="35"/>
      <c r="Y8" s="35"/>
      <c r="Z8" s="35"/>
      <c r="AA8" s="35"/>
      <c r="AB8" s="35"/>
      <c r="AC8" s="35"/>
      <c r="AD8" s="36" t="str">
        <f>データ!$M$6</f>
        <v>非設置</v>
      </c>
      <c r="AE8" s="36"/>
      <c r="AF8" s="36"/>
      <c r="AG8" s="36"/>
      <c r="AH8" s="36"/>
      <c r="AI8" s="36"/>
      <c r="AJ8" s="36"/>
      <c r="AK8" s="3"/>
      <c r="AL8" s="37">
        <f>データ!S6</f>
        <v>4636</v>
      </c>
      <c r="AM8" s="37"/>
      <c r="AN8" s="37"/>
      <c r="AO8" s="37"/>
      <c r="AP8" s="37"/>
      <c r="AQ8" s="37"/>
      <c r="AR8" s="37"/>
      <c r="AS8" s="37"/>
      <c r="AT8" s="38">
        <f>データ!T6</f>
        <v>190.95</v>
      </c>
      <c r="AU8" s="38"/>
      <c r="AV8" s="38"/>
      <c r="AW8" s="38"/>
      <c r="AX8" s="38"/>
      <c r="AY8" s="38"/>
      <c r="AZ8" s="38"/>
      <c r="BA8" s="38"/>
      <c r="BB8" s="38">
        <f>データ!U6</f>
        <v>24.28</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64.27</v>
      </c>
      <c r="Q10" s="38"/>
      <c r="R10" s="38"/>
      <c r="S10" s="38"/>
      <c r="T10" s="38"/>
      <c r="U10" s="38"/>
      <c r="V10" s="38"/>
      <c r="W10" s="38">
        <f>データ!Q6</f>
        <v>74.98</v>
      </c>
      <c r="X10" s="38"/>
      <c r="Y10" s="38"/>
      <c r="Z10" s="38"/>
      <c r="AA10" s="38"/>
      <c r="AB10" s="38"/>
      <c r="AC10" s="38"/>
      <c r="AD10" s="37">
        <f>データ!R6</f>
        <v>3520</v>
      </c>
      <c r="AE10" s="37"/>
      <c r="AF10" s="37"/>
      <c r="AG10" s="37"/>
      <c r="AH10" s="37"/>
      <c r="AI10" s="37"/>
      <c r="AJ10" s="37"/>
      <c r="AK10" s="2"/>
      <c r="AL10" s="37">
        <f>データ!V6</f>
        <v>2946</v>
      </c>
      <c r="AM10" s="37"/>
      <c r="AN10" s="37"/>
      <c r="AO10" s="37"/>
      <c r="AP10" s="37"/>
      <c r="AQ10" s="37"/>
      <c r="AR10" s="37"/>
      <c r="AS10" s="37"/>
      <c r="AT10" s="38">
        <f>データ!W6</f>
        <v>2.16</v>
      </c>
      <c r="AU10" s="38"/>
      <c r="AV10" s="38"/>
      <c r="AW10" s="38"/>
      <c r="AX10" s="38"/>
      <c r="AY10" s="38"/>
      <c r="AZ10" s="38"/>
      <c r="BA10" s="38"/>
      <c r="BB10" s="38">
        <f>データ!X6</f>
        <v>1363.89</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44</v>
      </c>
      <c r="O86" s="12" t="str">
        <f>データ!EO6</f>
        <v>【0.02】</v>
      </c>
    </row>
  </sheetData>
  <sheetProtection algorithmName="SHA-512" hashValue="MlJ/U4PMBzAj86D27/j/irrbbcw68/9VcGrxB08VMPMmRqs4uOKPYHgMLxjOst/Bs23VpwfMd7TAo1iL1oDgEQ==" saltValue="/KumhikOVnJiNky7lIVz7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15491</v>
      </c>
      <c r="D6" s="19">
        <f t="shared" si="3"/>
        <v>47</v>
      </c>
      <c r="E6" s="19">
        <f t="shared" si="3"/>
        <v>17</v>
      </c>
      <c r="F6" s="19">
        <f t="shared" si="3"/>
        <v>5</v>
      </c>
      <c r="G6" s="19">
        <f t="shared" si="3"/>
        <v>0</v>
      </c>
      <c r="H6" s="19" t="str">
        <f t="shared" si="3"/>
        <v>北海道　訓子府町</v>
      </c>
      <c r="I6" s="19" t="str">
        <f t="shared" si="3"/>
        <v>法非適用</v>
      </c>
      <c r="J6" s="19" t="str">
        <f t="shared" si="3"/>
        <v>下水道事業</v>
      </c>
      <c r="K6" s="19" t="str">
        <f t="shared" si="3"/>
        <v>農業集落排水</v>
      </c>
      <c r="L6" s="19" t="str">
        <f t="shared" si="3"/>
        <v>F1</v>
      </c>
      <c r="M6" s="19" t="str">
        <f t="shared" si="3"/>
        <v>非設置</v>
      </c>
      <c r="N6" s="20" t="str">
        <f t="shared" si="3"/>
        <v>-</v>
      </c>
      <c r="O6" s="20" t="str">
        <f t="shared" si="3"/>
        <v>該当数値なし</v>
      </c>
      <c r="P6" s="20">
        <f t="shared" si="3"/>
        <v>64.27</v>
      </c>
      <c r="Q6" s="20">
        <f t="shared" si="3"/>
        <v>74.98</v>
      </c>
      <c r="R6" s="20">
        <f t="shared" si="3"/>
        <v>3520</v>
      </c>
      <c r="S6" s="20">
        <f t="shared" si="3"/>
        <v>4636</v>
      </c>
      <c r="T6" s="20">
        <f t="shared" si="3"/>
        <v>190.95</v>
      </c>
      <c r="U6" s="20">
        <f t="shared" si="3"/>
        <v>24.28</v>
      </c>
      <c r="V6" s="20">
        <f t="shared" si="3"/>
        <v>2946</v>
      </c>
      <c r="W6" s="20">
        <f t="shared" si="3"/>
        <v>2.16</v>
      </c>
      <c r="X6" s="20">
        <f t="shared" si="3"/>
        <v>1363.89</v>
      </c>
      <c r="Y6" s="21">
        <f>IF(Y7="",NA(),Y7)</f>
        <v>57.97</v>
      </c>
      <c r="Z6" s="21">
        <f t="shared" ref="Z6:AH6" si="4">IF(Z7="",NA(),Z7)</f>
        <v>60.26</v>
      </c>
      <c r="AA6" s="21">
        <f t="shared" si="4"/>
        <v>65.78</v>
      </c>
      <c r="AB6" s="21">
        <f t="shared" si="4"/>
        <v>65.05</v>
      </c>
      <c r="AC6" s="21">
        <f t="shared" si="4"/>
        <v>71.400000000000006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789.46</v>
      </c>
      <c r="BL6" s="21">
        <f t="shared" si="7"/>
        <v>826.83</v>
      </c>
      <c r="BM6" s="21">
        <f t="shared" si="7"/>
        <v>867.83</v>
      </c>
      <c r="BN6" s="21">
        <f t="shared" si="7"/>
        <v>791.76</v>
      </c>
      <c r="BO6" s="21">
        <f t="shared" si="7"/>
        <v>718.49</v>
      </c>
      <c r="BP6" s="20" t="str">
        <f>IF(BP7="","",IF(BP7="-","【-】","【"&amp;SUBSTITUTE(TEXT(BP7,"#,##0.00"),"-","△")&amp;"】"))</f>
        <v>【809.19】</v>
      </c>
      <c r="BQ6" s="21">
        <f>IF(BQ7="",NA(),BQ7)</f>
        <v>56.26</v>
      </c>
      <c r="BR6" s="21">
        <f t="shared" ref="BR6:BZ6" si="8">IF(BR7="",NA(),BR7)</f>
        <v>59.57</v>
      </c>
      <c r="BS6" s="21">
        <f t="shared" si="8"/>
        <v>64.39</v>
      </c>
      <c r="BT6" s="21">
        <f t="shared" si="8"/>
        <v>56.17</v>
      </c>
      <c r="BU6" s="21">
        <f t="shared" si="8"/>
        <v>60.1</v>
      </c>
      <c r="BV6" s="21">
        <f t="shared" si="8"/>
        <v>57.77</v>
      </c>
      <c r="BW6" s="21">
        <f t="shared" si="8"/>
        <v>57.31</v>
      </c>
      <c r="BX6" s="21">
        <f t="shared" si="8"/>
        <v>57.08</v>
      </c>
      <c r="BY6" s="21">
        <f t="shared" si="8"/>
        <v>56.26</v>
      </c>
      <c r="BZ6" s="21">
        <f t="shared" si="8"/>
        <v>61.82</v>
      </c>
      <c r="CA6" s="20" t="str">
        <f>IF(CA7="","",IF(CA7="-","【-】","【"&amp;SUBSTITUTE(TEXT(CA7,"#,##0.00"),"-","△")&amp;"】"))</f>
        <v>【57.02】</v>
      </c>
      <c r="CB6" s="21">
        <f>IF(CB7="",NA(),CB7)</f>
        <v>321.54000000000002</v>
      </c>
      <c r="CC6" s="21">
        <f t="shared" ref="CC6:CK6" si="9">IF(CC7="",NA(),CC7)</f>
        <v>306.51</v>
      </c>
      <c r="CD6" s="21">
        <f t="shared" si="9"/>
        <v>286.91000000000003</v>
      </c>
      <c r="CE6" s="21">
        <f t="shared" si="9"/>
        <v>328.65</v>
      </c>
      <c r="CF6" s="21">
        <f t="shared" si="9"/>
        <v>309.05</v>
      </c>
      <c r="CG6" s="21">
        <f t="shared" si="9"/>
        <v>274.35000000000002</v>
      </c>
      <c r="CH6" s="21">
        <f t="shared" si="9"/>
        <v>273.52</v>
      </c>
      <c r="CI6" s="21">
        <f t="shared" si="9"/>
        <v>274.99</v>
      </c>
      <c r="CJ6" s="21">
        <f t="shared" si="9"/>
        <v>282.08999999999997</v>
      </c>
      <c r="CK6" s="21">
        <f t="shared" si="9"/>
        <v>246.9</v>
      </c>
      <c r="CL6" s="20" t="str">
        <f>IF(CL7="","",IF(CL7="-","【-】","【"&amp;SUBSTITUTE(TEXT(CL7,"#,##0.00"),"-","△")&amp;"】"))</f>
        <v>【273.68】</v>
      </c>
      <c r="CM6" s="21">
        <f>IF(CM7="",NA(),CM7)</f>
        <v>37.74</v>
      </c>
      <c r="CN6" s="21">
        <f t="shared" ref="CN6:CV6" si="10">IF(CN7="",NA(),CN7)</f>
        <v>44.88</v>
      </c>
      <c r="CO6" s="21">
        <f t="shared" si="10"/>
        <v>46.13</v>
      </c>
      <c r="CP6" s="21">
        <f t="shared" si="10"/>
        <v>45</v>
      </c>
      <c r="CQ6" s="21">
        <f t="shared" si="10"/>
        <v>44.05</v>
      </c>
      <c r="CR6" s="21">
        <f t="shared" si="10"/>
        <v>50.68</v>
      </c>
      <c r="CS6" s="21">
        <f t="shared" si="10"/>
        <v>50.14</v>
      </c>
      <c r="CT6" s="21">
        <f t="shared" si="10"/>
        <v>54.83</v>
      </c>
      <c r="CU6" s="21">
        <f t="shared" si="10"/>
        <v>66.53</v>
      </c>
      <c r="CV6" s="21">
        <f t="shared" si="10"/>
        <v>52.9</v>
      </c>
      <c r="CW6" s="20" t="str">
        <f>IF(CW7="","",IF(CW7="-","【-】","【"&amp;SUBSTITUTE(TEXT(CW7,"#,##0.00"),"-","△")&amp;"】"))</f>
        <v>【52.55】</v>
      </c>
      <c r="CX6" s="21">
        <f>IF(CX7="",NA(),CX7)</f>
        <v>95.18</v>
      </c>
      <c r="CY6" s="21">
        <f t="shared" ref="CY6:DG6" si="11">IF(CY7="",NA(),CY7)</f>
        <v>95.67</v>
      </c>
      <c r="CZ6" s="21">
        <f t="shared" si="11"/>
        <v>95.92</v>
      </c>
      <c r="DA6" s="21">
        <f t="shared" si="11"/>
        <v>96.73</v>
      </c>
      <c r="DB6" s="21">
        <f t="shared" si="11"/>
        <v>97.11</v>
      </c>
      <c r="DC6" s="21">
        <f t="shared" si="11"/>
        <v>84.86</v>
      </c>
      <c r="DD6" s="21">
        <f t="shared" si="11"/>
        <v>84.98</v>
      </c>
      <c r="DE6" s="21">
        <f t="shared" si="11"/>
        <v>84.7</v>
      </c>
      <c r="DF6" s="21">
        <f t="shared" si="11"/>
        <v>84.67</v>
      </c>
      <c r="DG6" s="21">
        <f t="shared" si="11"/>
        <v>90.3</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0.01</v>
      </c>
      <c r="EO6" s="20" t="str">
        <f>IF(EO7="","",IF(EO7="-","【-】","【"&amp;SUBSTITUTE(TEXT(EO7,"#,##0.00"),"-","△")&amp;"】"))</f>
        <v>【0.02】</v>
      </c>
    </row>
    <row r="7" spans="1:145" s="22" customFormat="1" x14ac:dyDescent="0.15">
      <c r="A7" s="14"/>
      <c r="B7" s="23">
        <v>2022</v>
      </c>
      <c r="C7" s="23">
        <v>15491</v>
      </c>
      <c r="D7" s="23">
        <v>47</v>
      </c>
      <c r="E7" s="23">
        <v>17</v>
      </c>
      <c r="F7" s="23">
        <v>5</v>
      </c>
      <c r="G7" s="23">
        <v>0</v>
      </c>
      <c r="H7" s="23" t="s">
        <v>98</v>
      </c>
      <c r="I7" s="23" t="s">
        <v>99</v>
      </c>
      <c r="J7" s="23" t="s">
        <v>100</v>
      </c>
      <c r="K7" s="23" t="s">
        <v>101</v>
      </c>
      <c r="L7" s="23" t="s">
        <v>102</v>
      </c>
      <c r="M7" s="23" t="s">
        <v>103</v>
      </c>
      <c r="N7" s="24" t="s">
        <v>104</v>
      </c>
      <c r="O7" s="24" t="s">
        <v>105</v>
      </c>
      <c r="P7" s="24">
        <v>64.27</v>
      </c>
      <c r="Q7" s="24">
        <v>74.98</v>
      </c>
      <c r="R7" s="24">
        <v>3520</v>
      </c>
      <c r="S7" s="24">
        <v>4636</v>
      </c>
      <c r="T7" s="24">
        <v>190.95</v>
      </c>
      <c r="U7" s="24">
        <v>24.28</v>
      </c>
      <c r="V7" s="24">
        <v>2946</v>
      </c>
      <c r="W7" s="24">
        <v>2.16</v>
      </c>
      <c r="X7" s="24">
        <v>1363.89</v>
      </c>
      <c r="Y7" s="24">
        <v>57.97</v>
      </c>
      <c r="Z7" s="24">
        <v>60.26</v>
      </c>
      <c r="AA7" s="24">
        <v>65.78</v>
      </c>
      <c r="AB7" s="24">
        <v>65.05</v>
      </c>
      <c r="AC7" s="24">
        <v>71.400000000000006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789.46</v>
      </c>
      <c r="BL7" s="24">
        <v>826.83</v>
      </c>
      <c r="BM7" s="24">
        <v>867.83</v>
      </c>
      <c r="BN7" s="24">
        <v>791.76</v>
      </c>
      <c r="BO7" s="24">
        <v>718.49</v>
      </c>
      <c r="BP7" s="24">
        <v>809.19</v>
      </c>
      <c r="BQ7" s="24">
        <v>56.26</v>
      </c>
      <c r="BR7" s="24">
        <v>59.57</v>
      </c>
      <c r="BS7" s="24">
        <v>64.39</v>
      </c>
      <c r="BT7" s="24">
        <v>56.17</v>
      </c>
      <c r="BU7" s="24">
        <v>60.1</v>
      </c>
      <c r="BV7" s="24">
        <v>57.77</v>
      </c>
      <c r="BW7" s="24">
        <v>57.31</v>
      </c>
      <c r="BX7" s="24">
        <v>57.08</v>
      </c>
      <c r="BY7" s="24">
        <v>56.26</v>
      </c>
      <c r="BZ7" s="24">
        <v>61.82</v>
      </c>
      <c r="CA7" s="24">
        <v>57.02</v>
      </c>
      <c r="CB7" s="24">
        <v>321.54000000000002</v>
      </c>
      <c r="CC7" s="24">
        <v>306.51</v>
      </c>
      <c r="CD7" s="24">
        <v>286.91000000000003</v>
      </c>
      <c r="CE7" s="24">
        <v>328.65</v>
      </c>
      <c r="CF7" s="24">
        <v>309.05</v>
      </c>
      <c r="CG7" s="24">
        <v>274.35000000000002</v>
      </c>
      <c r="CH7" s="24">
        <v>273.52</v>
      </c>
      <c r="CI7" s="24">
        <v>274.99</v>
      </c>
      <c r="CJ7" s="24">
        <v>282.08999999999997</v>
      </c>
      <c r="CK7" s="24">
        <v>246.9</v>
      </c>
      <c r="CL7" s="24">
        <v>273.68</v>
      </c>
      <c r="CM7" s="24">
        <v>37.74</v>
      </c>
      <c r="CN7" s="24">
        <v>44.88</v>
      </c>
      <c r="CO7" s="24">
        <v>46.13</v>
      </c>
      <c r="CP7" s="24">
        <v>45</v>
      </c>
      <c r="CQ7" s="24">
        <v>44.05</v>
      </c>
      <c r="CR7" s="24">
        <v>50.68</v>
      </c>
      <c r="CS7" s="24">
        <v>50.14</v>
      </c>
      <c r="CT7" s="24">
        <v>54.83</v>
      </c>
      <c r="CU7" s="24">
        <v>66.53</v>
      </c>
      <c r="CV7" s="24">
        <v>52.9</v>
      </c>
      <c r="CW7" s="24">
        <v>52.55</v>
      </c>
      <c r="CX7" s="24">
        <v>95.18</v>
      </c>
      <c r="CY7" s="24">
        <v>95.67</v>
      </c>
      <c r="CZ7" s="24">
        <v>95.92</v>
      </c>
      <c r="DA7" s="24">
        <v>96.73</v>
      </c>
      <c r="DB7" s="24">
        <v>97.11</v>
      </c>
      <c r="DC7" s="24">
        <v>84.86</v>
      </c>
      <c r="DD7" s="24">
        <v>84.98</v>
      </c>
      <c r="DE7" s="24">
        <v>84.7</v>
      </c>
      <c r="DF7" s="24">
        <v>84.67</v>
      </c>
      <c r="DG7" s="24">
        <v>90.3</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0.01</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KPLTNI1970</cp:lastModifiedBy>
  <cp:lastPrinted>2024-02-01T06:13:59Z</cp:lastPrinted>
  <dcterms:created xsi:type="dcterms:W3CDTF">2023-12-12T02:51:46Z</dcterms:created>
  <dcterms:modified xsi:type="dcterms:W3CDTF">2024-02-01T06:29:26Z</dcterms:modified>
  <cp:category/>
</cp:coreProperties>
</file>